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一般公共预算" sheetId="1" r:id="rId1"/>
    <sheet name="政府性基金预算" sheetId="7" r:id="rId2"/>
    <sheet name="国有资本经营预算" sheetId="13" r:id="rId3"/>
  </sheets>
  <calcPr calcId="144525"/>
</workbook>
</file>

<file path=xl/sharedStrings.xml><?xml version="1.0" encoding="utf-8"?>
<sst xmlns="http://schemas.openxmlformats.org/spreadsheetml/2006/main" count="116" uniqueCount="91">
  <si>
    <t>附件1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</si>
  <si>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年一般公共预算收支调整总表</t>
    </r>
    <r>
      <rPr>
        <sz val="20"/>
        <color theme="1"/>
        <rFont val="Times New Roman"/>
        <charset val="134"/>
      </rPr>
      <t xml:space="preserve"> </t>
    </r>
  </si>
  <si>
    <t>单位：万元</t>
  </si>
  <si>
    <t>收    入</t>
  </si>
  <si>
    <t>支    出</t>
  </si>
  <si>
    <t>序号</t>
  </si>
  <si>
    <t>项  目</t>
  </si>
  <si>
    <t>2025年预算</t>
  </si>
  <si>
    <t>此次调整数</t>
  </si>
  <si>
    <t>调整后预算数</t>
  </si>
  <si>
    <t>地方收入</t>
  </si>
  <si>
    <t>基本民生支出</t>
  </si>
  <si>
    <t>上级财力性补助收入</t>
  </si>
  <si>
    <t>工资性支出（含工资附加性支出、13个月奖励工资、遗属补助、退休人员春节生活补助等）</t>
  </si>
  <si>
    <t>返还性收入</t>
  </si>
  <si>
    <t>运转支出（公用经费）</t>
  </si>
  <si>
    <t>从政府性基金调入</t>
  </si>
  <si>
    <t>编外用工人员支出</t>
  </si>
  <si>
    <t>从国有资本经营预算调入</t>
  </si>
  <si>
    <t>一般债务还本付息支出</t>
  </si>
  <si>
    <t>从财政专户调入(收缴存量资金)</t>
  </si>
  <si>
    <t>大事要事支出（产业发展基金、预备费、上解支出等）</t>
  </si>
  <si>
    <t>非财力性一般转移支付和专项转移支付</t>
  </si>
  <si>
    <t>专项支出</t>
  </si>
  <si>
    <t>新增一般债券收入</t>
  </si>
  <si>
    <t>新增一般债券安排的支出</t>
  </si>
  <si>
    <t>再融资一般债券收入</t>
  </si>
  <si>
    <t>地方政府一般债券还本支出</t>
  </si>
  <si>
    <t>上年结余</t>
  </si>
  <si>
    <t>收 入 合 计</t>
  </si>
  <si>
    <t>支 出 合 计</t>
  </si>
  <si>
    <t>附件2</t>
  </si>
  <si>
    <t>2025年政府性基金预算收支调整总表</t>
  </si>
  <si>
    <t>收          入</t>
  </si>
  <si>
    <t>支         出</t>
  </si>
  <si>
    <t>备 注</t>
  </si>
  <si>
    <t>科目名称</t>
  </si>
  <si>
    <t>2025年预算数</t>
  </si>
  <si>
    <t>合  计</t>
  </si>
  <si>
    <t xml:space="preserve">  一、国有土地使用权出让收入</t>
  </si>
  <si>
    <t xml:space="preserve">  一、国有土地使用权出让支出</t>
  </si>
  <si>
    <t xml:space="preserve">  1、土地出让价款收入</t>
  </si>
  <si>
    <t xml:space="preserve">  1、土地开发和征地拆迁补偿支出</t>
  </si>
  <si>
    <t xml:space="preserve">  2、其他土地出让收入</t>
  </si>
  <si>
    <t xml:space="preserve"> 2、政府债务及城乡重点建设配套支出</t>
  </si>
  <si>
    <t>含专项债券利息9639万</t>
  </si>
  <si>
    <t xml:space="preserve">  二、城市基础设施配套费收入</t>
  </si>
  <si>
    <t>二、城市基础设施配套费安排的支出</t>
  </si>
  <si>
    <t xml:space="preserve">  三、污水处理费收入</t>
  </si>
  <si>
    <t xml:space="preserve"> 三、污水处理费支出</t>
  </si>
  <si>
    <t xml:space="preserve"> 四、新增专项债券</t>
  </si>
  <si>
    <t>四、新增专项债券安排的支出</t>
  </si>
  <si>
    <t xml:space="preserve"> 五、置换存量地方债务收入</t>
  </si>
  <si>
    <t>五、地方政府专项债务还本支出</t>
  </si>
  <si>
    <t xml:space="preserve"> 六、上级专项转移支付</t>
  </si>
  <si>
    <t>六、专项转移支付安排的支出（含上年结余）</t>
  </si>
  <si>
    <t xml:space="preserve"> 七、上年结余</t>
  </si>
  <si>
    <t>七、调出资金</t>
  </si>
  <si>
    <t xml:space="preserve"> 附件3</t>
  </si>
  <si>
    <t>2025年国有资本经营预算收支调整总表</t>
  </si>
  <si>
    <t>备注</t>
  </si>
  <si>
    <t>合计</t>
  </si>
  <si>
    <t>一、利润收入</t>
  </si>
  <si>
    <t>一、解决历史遗留问题及改革成本支出</t>
  </si>
  <si>
    <t xml:space="preserve">   电力企业利润收入</t>
  </si>
  <si>
    <t xml:space="preserve">  厂办大集体改革支出</t>
  </si>
  <si>
    <t xml:space="preserve">   其他国有资本经营预算企业利润收入</t>
  </si>
  <si>
    <t xml:space="preserve"> “三供一业”移交补助支出</t>
  </si>
  <si>
    <t>二、股利、股息收入</t>
  </si>
  <si>
    <t>二、国有企业资本金注入</t>
  </si>
  <si>
    <r>
      <rPr>
        <sz val="11"/>
        <rFont val="Times New Roman"/>
        <charset val="134"/>
      </rPr>
      <t xml:space="preserve">         </t>
    </r>
    <r>
      <rPr>
        <sz val="11"/>
        <rFont val="宋体"/>
        <charset val="134"/>
      </rPr>
      <t>国有控股公司股利、股息收入</t>
    </r>
  </si>
  <si>
    <t xml:space="preserve">  国有经济结构调整支出   </t>
  </si>
  <si>
    <r>
      <rPr>
        <sz val="11"/>
        <rFont val="Times New Roman"/>
        <charset val="134"/>
      </rPr>
      <t xml:space="preserve">         </t>
    </r>
    <r>
      <rPr>
        <sz val="11"/>
        <rFont val="宋体"/>
        <charset val="134"/>
      </rPr>
      <t>国有参股公司股利、股息收入</t>
    </r>
  </si>
  <si>
    <t xml:space="preserve">  公益性设施投资支出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</si>
  <si>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其他国有资本经营预算企业股利、股息收入</t>
    </r>
  </si>
  <si>
    <t xml:space="preserve">  金融企业资本性支出</t>
  </si>
  <si>
    <t>三、产权转让收入</t>
  </si>
  <si>
    <t xml:space="preserve">  其他国有企业资本金注入</t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</si>
  <si>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国有股权、股份转让收入</t>
    </r>
  </si>
  <si>
    <t>三、 国有企业政策性补贴</t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</si>
  <si>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其他国有资本经营预算企业产权转让收入</t>
    </r>
  </si>
  <si>
    <t xml:space="preserve">   国有企业政策性补贴</t>
  </si>
  <si>
    <t>四、清算收入</t>
  </si>
  <si>
    <t>四、其他国有资本经营预算支出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</si>
  <si>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国有股权、股份清算收入</t>
    </r>
  </si>
  <si>
    <t xml:space="preserve">   其他国有资本经营预算支出</t>
  </si>
  <si>
    <t>五、其他国有资本经营预算收入</t>
  </si>
  <si>
    <t>五、调出资金</t>
  </si>
  <si>
    <t>六、转移性收入</t>
  </si>
  <si>
    <t>六、转移性支出</t>
  </si>
  <si>
    <t>七、上年结余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</si>
</sst>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20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" fillId="0" borderId="0"/>
    <xf numFmtId="0" fontId="20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0" borderId="0"/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8" fillId="0" borderId="0" xfId="55" applyFont="1" applyAlignment="1">
      <alignment horizontal="center" vertical="center"/>
    </xf>
    <xf numFmtId="0" fontId="9" fillId="0" borderId="0" xfId="55" applyFont="1" applyAlignment="1">
      <alignment vertical="center"/>
    </xf>
    <xf numFmtId="0" fontId="9" fillId="0" borderId="0" xfId="55" applyFont="1">
      <alignment vertical="center"/>
    </xf>
    <xf numFmtId="177" fontId="9" fillId="0" borderId="0" xfId="55" applyNumberFormat="1" applyFont="1" applyAlignment="1">
      <alignment horizontal="center" vertical="center"/>
    </xf>
    <xf numFmtId="0" fontId="10" fillId="0" borderId="1" xfId="55" applyFont="1" applyBorder="1" applyAlignment="1">
      <alignment horizontal="center" vertical="center"/>
    </xf>
    <xf numFmtId="0" fontId="10" fillId="0" borderId="4" xfId="55" applyFont="1" applyBorder="1" applyAlignment="1">
      <alignment horizontal="center" vertical="center"/>
    </xf>
    <xf numFmtId="0" fontId="10" fillId="0" borderId="5" xfId="55" applyFont="1" applyBorder="1" applyAlignment="1">
      <alignment horizontal="center" vertical="center"/>
    </xf>
    <xf numFmtId="0" fontId="10" fillId="0" borderId="6" xfId="55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0" fontId="3" fillId="0" borderId="1" xfId="55" applyFont="1" applyBorder="1" applyAlignment="1">
      <alignment vertical="center"/>
    </xf>
    <xf numFmtId="0" fontId="3" fillId="0" borderId="1" xfId="55" applyFont="1" applyBorder="1" applyAlignment="1">
      <alignment vertical="center" wrapText="1"/>
    </xf>
    <xf numFmtId="0" fontId="5" fillId="0" borderId="1" xfId="55" applyFont="1" applyBorder="1" applyAlignment="1">
      <alignment vertical="center" wrapText="1"/>
    </xf>
    <xf numFmtId="0" fontId="2" fillId="0" borderId="1" xfId="55" applyFont="1" applyBorder="1" applyAlignment="1">
      <alignment horizontal="left" vertical="center"/>
    </xf>
    <xf numFmtId="0" fontId="2" fillId="0" borderId="1" xfId="55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55" applyFont="1" applyAlignment="1">
      <alignment horizontal="center" vertical="center"/>
    </xf>
    <xf numFmtId="0" fontId="5" fillId="0" borderId="1" xfId="55" applyFont="1" applyBorder="1" applyAlignment="1">
      <alignment vertical="center"/>
    </xf>
    <xf numFmtId="0" fontId="2" fillId="0" borderId="0" xfId="55" applyFont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3" fillId="0" borderId="1" xfId="12" applyNumberFormat="1" applyFont="1" applyFill="1" applyBorder="1" applyAlignment="1" applyProtection="1">
      <alignment horizontal="center" vertical="center"/>
    </xf>
  </cellXfs>
  <cellStyles count="61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 4 2 2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53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3" xfId="55"/>
    <cellStyle name="常规 17 7" xfId="56"/>
    <cellStyle name="常规 4" xfId="57"/>
    <cellStyle name="常规 2" xfId="58"/>
    <cellStyle name="常规 105" xfId="59"/>
    <cellStyle name="常规 18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M12" sqref="M12"/>
    </sheetView>
  </sheetViews>
  <sheetFormatPr defaultColWidth="9" defaultRowHeight="13.5"/>
  <cols>
    <col min="1" max="1" width="5.75" style="52" customWidth="1"/>
    <col min="2" max="2" width="24.25" style="52" customWidth="1"/>
    <col min="3" max="3" width="13.1333333333333" style="52" customWidth="1"/>
    <col min="4" max="4" width="11.5" style="52" customWidth="1"/>
    <col min="5" max="5" width="11" style="52" customWidth="1"/>
    <col min="6" max="6" width="5.75" style="52" customWidth="1"/>
    <col min="7" max="7" width="31.6333333333333" style="52" customWidth="1"/>
    <col min="8" max="8" width="11.6333333333333" style="52" customWidth="1"/>
    <col min="9" max="9" width="11.5" style="52" customWidth="1"/>
    <col min="10" max="10" width="12.1333333333333" style="52" customWidth="1"/>
    <col min="11" max="16369" width="9" style="52"/>
  </cols>
  <sheetData>
    <row r="1" s="52" customFormat="1" ht="18" customHeight="1" spans="1:4">
      <c r="A1" s="53" t="s">
        <v>0</v>
      </c>
      <c r="B1" s="53"/>
      <c r="C1" s="53"/>
      <c r="D1" s="53"/>
    </row>
    <row r="2" s="52" customFormat="1" ht="21" customHeight="1" spans="1:10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="52" customFormat="1" ht="21.75" customHeight="1" spans="9:10">
      <c r="I3" s="72"/>
      <c r="J3" s="73" t="s">
        <v>2</v>
      </c>
    </row>
    <row r="4" s="52" customFormat="1" ht="27" customHeight="1" spans="1:10">
      <c r="A4" s="55" t="s">
        <v>3</v>
      </c>
      <c r="B4" s="55"/>
      <c r="C4" s="55"/>
      <c r="D4" s="55"/>
      <c r="E4" s="55"/>
      <c r="F4" s="55" t="s">
        <v>4</v>
      </c>
      <c r="G4" s="55"/>
      <c r="H4" s="55"/>
      <c r="I4" s="55"/>
      <c r="J4" s="55"/>
    </row>
    <row r="5" s="52" customFormat="1" ht="40" customHeight="1" spans="1:10">
      <c r="A5" s="56" t="s">
        <v>5</v>
      </c>
      <c r="B5" s="56" t="s">
        <v>6</v>
      </c>
      <c r="C5" s="40" t="s">
        <v>7</v>
      </c>
      <c r="D5" s="40" t="s">
        <v>8</v>
      </c>
      <c r="E5" s="40" t="s">
        <v>9</v>
      </c>
      <c r="F5" s="57" t="s">
        <v>5</v>
      </c>
      <c r="G5" s="57" t="s">
        <v>6</v>
      </c>
      <c r="H5" s="57" t="s">
        <v>7</v>
      </c>
      <c r="I5" s="74" t="s">
        <v>8</v>
      </c>
      <c r="J5" s="74" t="s">
        <v>9</v>
      </c>
    </row>
    <row r="6" s="52" customFormat="1" ht="38" customHeight="1" spans="1:10">
      <c r="A6" s="58">
        <v>1</v>
      </c>
      <c r="B6" s="59" t="s">
        <v>10</v>
      </c>
      <c r="C6" s="60">
        <v>52961</v>
      </c>
      <c r="D6" s="60"/>
      <c r="E6" s="60">
        <f t="shared" ref="E6:E15" si="0">C6+D6</f>
        <v>52961</v>
      </c>
      <c r="F6" s="60">
        <v>1</v>
      </c>
      <c r="G6" s="61" t="s">
        <v>11</v>
      </c>
      <c r="H6" s="60">
        <v>71338</v>
      </c>
      <c r="I6" s="60"/>
      <c r="J6" s="60">
        <f t="shared" ref="J6:J15" si="1">H6+I6</f>
        <v>71338</v>
      </c>
    </row>
    <row r="7" s="52" customFormat="1" ht="42" customHeight="1" spans="1:10">
      <c r="A7" s="58">
        <v>2</v>
      </c>
      <c r="B7" s="62" t="s">
        <v>12</v>
      </c>
      <c r="C7" s="60">
        <v>108848</v>
      </c>
      <c r="D7" s="60">
        <v>5487</v>
      </c>
      <c r="E7" s="60">
        <f t="shared" si="0"/>
        <v>114335</v>
      </c>
      <c r="F7" s="60">
        <v>2</v>
      </c>
      <c r="G7" s="61" t="s">
        <v>13</v>
      </c>
      <c r="H7" s="60">
        <v>98969</v>
      </c>
      <c r="I7" s="60">
        <v>5854</v>
      </c>
      <c r="J7" s="60">
        <f t="shared" si="1"/>
        <v>104823</v>
      </c>
    </row>
    <row r="8" s="52" customFormat="1" ht="34" customHeight="1" spans="1:10">
      <c r="A8" s="58">
        <v>3</v>
      </c>
      <c r="B8" s="63" t="s">
        <v>14</v>
      </c>
      <c r="C8" s="60">
        <v>5784</v>
      </c>
      <c r="D8" s="60"/>
      <c r="E8" s="60">
        <f t="shared" si="0"/>
        <v>5784</v>
      </c>
      <c r="F8" s="60">
        <v>3</v>
      </c>
      <c r="G8" s="64" t="s">
        <v>15</v>
      </c>
      <c r="H8" s="60">
        <v>5050</v>
      </c>
      <c r="I8" s="60"/>
      <c r="J8" s="60">
        <f t="shared" si="1"/>
        <v>5050</v>
      </c>
    </row>
    <row r="9" s="52" customFormat="1" ht="36" customHeight="1" spans="1:10">
      <c r="A9" s="58">
        <v>4</v>
      </c>
      <c r="B9" s="63" t="s">
        <v>16</v>
      </c>
      <c r="C9" s="60">
        <v>16101</v>
      </c>
      <c r="D9" s="60">
        <v>-4437</v>
      </c>
      <c r="E9" s="60">
        <f t="shared" si="0"/>
        <v>11664</v>
      </c>
      <c r="F9" s="60">
        <v>4</v>
      </c>
      <c r="G9" s="64" t="s">
        <v>17</v>
      </c>
      <c r="H9" s="60">
        <v>3776</v>
      </c>
      <c r="I9" s="60"/>
      <c r="J9" s="60">
        <f t="shared" si="1"/>
        <v>3776</v>
      </c>
    </row>
    <row r="10" s="52" customFormat="1" ht="34" customHeight="1" spans="1:10">
      <c r="A10" s="58">
        <v>5</v>
      </c>
      <c r="B10" s="65" t="s">
        <v>18</v>
      </c>
      <c r="C10" s="60">
        <v>4586</v>
      </c>
      <c r="D10" s="60">
        <v>5536</v>
      </c>
      <c r="E10" s="60">
        <f t="shared" si="0"/>
        <v>10122</v>
      </c>
      <c r="F10" s="60">
        <v>5</v>
      </c>
      <c r="G10" s="61" t="s">
        <v>19</v>
      </c>
      <c r="H10" s="60">
        <v>9235</v>
      </c>
      <c r="I10" s="60">
        <v>1406</v>
      </c>
      <c r="J10" s="60">
        <f t="shared" si="1"/>
        <v>10641</v>
      </c>
    </row>
    <row r="11" s="52" customFormat="1" ht="36" customHeight="1" spans="1:10">
      <c r="A11" s="58">
        <v>6</v>
      </c>
      <c r="B11" s="65" t="s">
        <v>20</v>
      </c>
      <c r="C11" s="60"/>
      <c r="D11" s="60">
        <v>674</v>
      </c>
      <c r="E11" s="60">
        <f t="shared" si="0"/>
        <v>674</v>
      </c>
      <c r="F11" s="60">
        <v>6</v>
      </c>
      <c r="G11" s="66" t="s">
        <v>21</v>
      </c>
      <c r="H11" s="60">
        <v>27286</v>
      </c>
      <c r="I11" s="60"/>
      <c r="J11" s="60">
        <f t="shared" si="1"/>
        <v>27286</v>
      </c>
    </row>
    <row r="12" s="52" customFormat="1" ht="34" customHeight="1" spans="1:10">
      <c r="A12" s="58">
        <v>7</v>
      </c>
      <c r="B12" s="67" t="s">
        <v>22</v>
      </c>
      <c r="C12" s="60">
        <v>121365</v>
      </c>
      <c r="D12" s="60"/>
      <c r="E12" s="60">
        <f t="shared" si="0"/>
        <v>121365</v>
      </c>
      <c r="F12" s="60">
        <v>7</v>
      </c>
      <c r="G12" s="64" t="s">
        <v>23</v>
      </c>
      <c r="H12" s="60">
        <v>93991</v>
      </c>
      <c r="I12" s="60">
        <v>1386</v>
      </c>
      <c r="J12" s="60">
        <f t="shared" si="1"/>
        <v>95377</v>
      </c>
    </row>
    <row r="13" s="52" customFormat="1" ht="28" customHeight="1" spans="1:10">
      <c r="A13" s="58">
        <v>8</v>
      </c>
      <c r="B13" s="62" t="s">
        <v>24</v>
      </c>
      <c r="C13" s="59"/>
      <c r="D13" s="60">
        <v>9500</v>
      </c>
      <c r="E13" s="60">
        <f t="shared" si="0"/>
        <v>9500</v>
      </c>
      <c r="F13" s="60">
        <v>8</v>
      </c>
      <c r="G13" s="64" t="s">
        <v>25</v>
      </c>
      <c r="H13" s="60"/>
      <c r="I13" s="60">
        <v>9500</v>
      </c>
      <c r="J13" s="60">
        <f t="shared" si="1"/>
        <v>9500</v>
      </c>
    </row>
    <row r="14" s="52" customFormat="1" ht="28" customHeight="1" spans="1:10">
      <c r="A14" s="58">
        <v>9</v>
      </c>
      <c r="B14" s="59" t="s">
        <v>26</v>
      </c>
      <c r="C14" s="58"/>
      <c r="D14" s="60">
        <v>27006</v>
      </c>
      <c r="E14" s="60">
        <f t="shared" si="0"/>
        <v>27006</v>
      </c>
      <c r="F14" s="60">
        <v>9</v>
      </c>
      <c r="G14" s="64" t="s">
        <v>27</v>
      </c>
      <c r="H14" s="60"/>
      <c r="I14" s="75">
        <v>27006</v>
      </c>
      <c r="J14" s="60">
        <f t="shared" si="1"/>
        <v>27006</v>
      </c>
    </row>
    <row r="15" s="52" customFormat="1" ht="28" customHeight="1" spans="1:10">
      <c r="A15" s="58">
        <v>10</v>
      </c>
      <c r="B15" s="59" t="s">
        <v>28</v>
      </c>
      <c r="C15" s="58"/>
      <c r="D15" s="42">
        <v>1386</v>
      </c>
      <c r="E15" s="60">
        <f t="shared" si="0"/>
        <v>1386</v>
      </c>
      <c r="F15" s="60"/>
      <c r="G15" s="64"/>
      <c r="H15" s="60"/>
      <c r="I15" s="60"/>
      <c r="J15" s="60"/>
    </row>
    <row r="16" s="52" customFormat="1" ht="28" customHeight="1" spans="1:10">
      <c r="A16" s="59"/>
      <c r="B16" s="56" t="s">
        <v>29</v>
      </c>
      <c r="C16" s="56">
        <f>SUM(C6:C15)</f>
        <v>309645</v>
      </c>
      <c r="D16" s="56">
        <f>SUM(D6:D15)</f>
        <v>45152</v>
      </c>
      <c r="E16" s="56">
        <f>SUM(E6:E15)</f>
        <v>354797</v>
      </c>
      <c r="F16" s="58"/>
      <c r="G16" s="56" t="s">
        <v>30</v>
      </c>
      <c r="H16" s="56">
        <f>SUM(H6:H15)</f>
        <v>309645</v>
      </c>
      <c r="I16" s="56">
        <f>SUM(I6:I15)</f>
        <v>45152</v>
      </c>
      <c r="J16" s="56">
        <f>SUM(J6:J15)</f>
        <v>354797</v>
      </c>
    </row>
    <row r="17" s="52" customFormat="1" ht="19" customHeight="1" spans="1:9">
      <c r="A17" s="68"/>
      <c r="B17" s="68"/>
      <c r="C17" s="68"/>
      <c r="D17" s="68"/>
      <c r="E17" s="68"/>
      <c r="F17" s="68"/>
      <c r="G17" s="68"/>
      <c r="H17" s="68"/>
      <c r="I17" s="68"/>
    </row>
    <row r="18" s="52" customFormat="1" ht="19" customHeight="1"/>
    <row r="19" s="52" customFormat="1" ht="19" customHeight="1" spans="7:8">
      <c r="G19" s="69"/>
      <c r="H19" s="69"/>
    </row>
    <row r="20" s="52" customFormat="1" ht="19" customHeight="1" spans="7:8">
      <c r="G20" s="70"/>
      <c r="H20" s="71"/>
    </row>
    <row r="21" s="52" customFormat="1" ht="19" customHeight="1" spans="7:8">
      <c r="G21" s="70"/>
      <c r="H21" s="71"/>
    </row>
    <row r="22" s="52" customFormat="1" ht="19" customHeight="1"/>
    <row r="23" s="52" customFormat="1" ht="19" customHeight="1"/>
    <row r="24" s="52" customFormat="1" ht="19" customHeight="1"/>
    <row r="25" s="52" customFormat="1" ht="19" customHeight="1"/>
    <row r="26" s="52" customFormat="1" ht="19" customHeight="1"/>
    <row r="27" s="52" customFormat="1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</sheetData>
  <mergeCells count="3">
    <mergeCell ref="A2:J2"/>
    <mergeCell ref="A4:E4"/>
    <mergeCell ref="F4:J4"/>
  </mergeCells>
  <printOptions horizontalCentered="1"/>
  <pageMargins left="0.314583333333333" right="0.314583333333333" top="0.786805555555556" bottom="0.590277777777778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90" zoomScaleNormal="90" workbookViewId="0">
      <selection activeCell="N6" sqref="N6"/>
    </sheetView>
  </sheetViews>
  <sheetFormatPr defaultColWidth="9" defaultRowHeight="14.25"/>
  <cols>
    <col min="1" max="1" width="4.16666666666667" style="28" customWidth="1"/>
    <col min="2" max="2" width="31" style="28" customWidth="1"/>
    <col min="3" max="3" width="8.05" style="28" customWidth="1"/>
    <col min="4" max="4" width="8.13333333333333" style="28" customWidth="1"/>
    <col min="5" max="5" width="7.64166666666667" style="28" customWidth="1"/>
    <col min="6" max="6" width="42.2166666666667" style="28" customWidth="1"/>
    <col min="7" max="7" width="8.74166666666667" style="28" customWidth="1"/>
    <col min="8" max="8" width="10.1333333333333" style="28" customWidth="1"/>
    <col min="9" max="9" width="10.75" style="28" customWidth="1"/>
    <col min="10" max="10" width="18.6083333333333" style="28" customWidth="1"/>
    <col min="11" max="11" width="9" style="28"/>
    <col min="12" max="12" width="9.5" style="28"/>
    <col min="13" max="16384" width="9" style="28"/>
  </cols>
  <sheetData>
    <row r="1" ht="29" customHeight="1" spans="1:10">
      <c r="A1" s="29" t="s">
        <v>31</v>
      </c>
      <c r="B1" s="29"/>
      <c r="C1" s="30"/>
      <c r="D1" s="30"/>
      <c r="E1" s="30"/>
      <c r="F1" s="30"/>
      <c r="G1" s="30"/>
      <c r="H1" s="30"/>
      <c r="I1" s="30"/>
      <c r="J1" s="30"/>
    </row>
    <row r="2" ht="34" customHeight="1" spans="1:10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</row>
    <row r="3" ht="18" customHeight="1" spans="1:10">
      <c r="A3" s="32"/>
      <c r="B3" s="32"/>
      <c r="C3" s="33"/>
      <c r="D3" s="33"/>
      <c r="E3" s="33"/>
      <c r="F3" s="34"/>
      <c r="G3" s="33"/>
      <c r="H3" s="33"/>
      <c r="I3" s="49" t="s">
        <v>2</v>
      </c>
      <c r="J3" s="49"/>
    </row>
    <row r="4" ht="37" customHeight="1" spans="1:10">
      <c r="A4" s="35" t="s">
        <v>5</v>
      </c>
      <c r="B4" s="36" t="s">
        <v>33</v>
      </c>
      <c r="C4" s="37"/>
      <c r="D4" s="37"/>
      <c r="E4" s="38"/>
      <c r="F4" s="35" t="s">
        <v>34</v>
      </c>
      <c r="G4" s="35"/>
      <c r="H4" s="35"/>
      <c r="I4" s="35"/>
      <c r="J4" s="35" t="s">
        <v>35</v>
      </c>
    </row>
    <row r="5" ht="40" customHeight="1" spans="1:10">
      <c r="A5" s="39">
        <v>1</v>
      </c>
      <c r="B5" s="35" t="s">
        <v>36</v>
      </c>
      <c r="C5" s="40" t="s">
        <v>37</v>
      </c>
      <c r="D5" s="40" t="s">
        <v>8</v>
      </c>
      <c r="E5" s="40" t="s">
        <v>9</v>
      </c>
      <c r="F5" s="35" t="s">
        <v>36</v>
      </c>
      <c r="G5" s="40" t="s">
        <v>37</v>
      </c>
      <c r="H5" s="40" t="s">
        <v>8</v>
      </c>
      <c r="I5" s="40" t="s">
        <v>9</v>
      </c>
      <c r="J5" s="35"/>
    </row>
    <row r="6" ht="30" customHeight="1" spans="1:10">
      <c r="A6" s="39">
        <v>2</v>
      </c>
      <c r="B6" s="41" t="s">
        <v>38</v>
      </c>
      <c r="C6" s="42">
        <f>C7+C10+C11+C12+C14+C15</f>
        <v>48425</v>
      </c>
      <c r="D6" s="42">
        <f>D7+D12+D13+D14+D15</f>
        <v>139605</v>
      </c>
      <c r="E6" s="42">
        <f>C6+D6</f>
        <v>188030</v>
      </c>
      <c r="F6" s="43" t="s">
        <v>38</v>
      </c>
      <c r="G6" s="42">
        <f>G7+G10+G11+G12+G14+G15</f>
        <v>48425</v>
      </c>
      <c r="H6" s="42">
        <f>H7+H12+H13+H14+H15</f>
        <v>139605</v>
      </c>
      <c r="I6" s="42">
        <f t="shared" ref="I6:I15" si="0">G6+H6</f>
        <v>188030</v>
      </c>
      <c r="J6" s="50"/>
    </row>
    <row r="7" ht="30" customHeight="1" spans="1:10">
      <c r="A7" s="39">
        <v>3</v>
      </c>
      <c r="B7" s="44" t="s">
        <v>39</v>
      </c>
      <c r="C7" s="42">
        <f>C8+C9</f>
        <v>40286</v>
      </c>
      <c r="D7" s="42">
        <f>D8+D9</f>
        <v>-4437</v>
      </c>
      <c r="E7" s="42">
        <f t="shared" ref="E6:E15" si="1">C7+D7</f>
        <v>35849</v>
      </c>
      <c r="F7" s="44" t="s">
        <v>40</v>
      </c>
      <c r="G7" s="42">
        <f>SUM(G8:G9)</f>
        <v>24185</v>
      </c>
      <c r="H7" s="42"/>
      <c r="I7" s="42">
        <f t="shared" si="0"/>
        <v>24185</v>
      </c>
      <c r="J7" s="50"/>
    </row>
    <row r="8" ht="26" customHeight="1" spans="1:10">
      <c r="A8" s="39">
        <v>4</v>
      </c>
      <c r="B8" s="45" t="s">
        <v>41</v>
      </c>
      <c r="C8" s="42">
        <v>24411</v>
      </c>
      <c r="D8" s="42">
        <v>-4437</v>
      </c>
      <c r="E8" s="42">
        <f t="shared" si="1"/>
        <v>19974</v>
      </c>
      <c r="F8" s="46" t="s">
        <v>42</v>
      </c>
      <c r="G8" s="47">
        <v>7319</v>
      </c>
      <c r="H8" s="42"/>
      <c r="I8" s="42">
        <f t="shared" si="0"/>
        <v>7319</v>
      </c>
      <c r="J8" s="45"/>
    </row>
    <row r="9" ht="34" customHeight="1" spans="1:12">
      <c r="A9" s="39">
        <v>5</v>
      </c>
      <c r="B9" s="45" t="s">
        <v>43</v>
      </c>
      <c r="C9" s="42">
        <v>15875</v>
      </c>
      <c r="D9" s="42"/>
      <c r="E9" s="42">
        <f t="shared" si="1"/>
        <v>15875</v>
      </c>
      <c r="F9" s="45" t="s">
        <v>44</v>
      </c>
      <c r="G9" s="47">
        <v>16866</v>
      </c>
      <c r="H9" s="42"/>
      <c r="I9" s="42">
        <f t="shared" si="0"/>
        <v>16866</v>
      </c>
      <c r="J9" s="45" t="s">
        <v>45</v>
      </c>
      <c r="L9" s="51"/>
    </row>
    <row r="10" ht="35" customHeight="1" spans="1:10">
      <c r="A10" s="39">
        <v>6</v>
      </c>
      <c r="B10" s="44" t="s">
        <v>46</v>
      </c>
      <c r="C10" s="42">
        <v>1000</v>
      </c>
      <c r="D10" s="42"/>
      <c r="E10" s="42">
        <f t="shared" si="1"/>
        <v>1000</v>
      </c>
      <c r="F10" s="44" t="s">
        <v>47</v>
      </c>
      <c r="G10" s="42">
        <v>1000</v>
      </c>
      <c r="H10" s="42"/>
      <c r="I10" s="42">
        <f t="shared" si="0"/>
        <v>1000</v>
      </c>
      <c r="J10" s="50"/>
    </row>
    <row r="11" ht="28" customHeight="1" spans="1:10">
      <c r="A11" s="39">
        <v>7</v>
      </c>
      <c r="B11" s="43" t="s">
        <v>48</v>
      </c>
      <c r="C11" s="42">
        <v>300</v>
      </c>
      <c r="D11" s="42"/>
      <c r="E11" s="42">
        <f t="shared" si="1"/>
        <v>300</v>
      </c>
      <c r="F11" s="43" t="s">
        <v>49</v>
      </c>
      <c r="G11" s="42">
        <v>300</v>
      </c>
      <c r="H11" s="42"/>
      <c r="I11" s="42">
        <f t="shared" si="0"/>
        <v>300</v>
      </c>
      <c r="J11" s="45"/>
    </row>
    <row r="12" ht="34" customHeight="1" spans="1:10">
      <c r="A12" s="39">
        <v>8</v>
      </c>
      <c r="B12" s="43" t="s">
        <v>50</v>
      </c>
      <c r="C12" s="42"/>
      <c r="D12" s="42">
        <f>45100+7700+11000</f>
        <v>63800</v>
      </c>
      <c r="E12" s="42">
        <f t="shared" si="1"/>
        <v>63800</v>
      </c>
      <c r="F12" s="43" t="s">
        <v>51</v>
      </c>
      <c r="G12" s="42"/>
      <c r="H12" s="42">
        <v>63800</v>
      </c>
      <c r="I12" s="42">
        <f t="shared" si="0"/>
        <v>63800</v>
      </c>
      <c r="J12" s="50"/>
    </row>
    <row r="13" ht="32" customHeight="1" spans="1:10">
      <c r="A13" s="39">
        <v>9</v>
      </c>
      <c r="B13" s="43" t="s">
        <v>52</v>
      </c>
      <c r="C13" s="42"/>
      <c r="D13" s="42">
        <v>36600</v>
      </c>
      <c r="E13" s="42">
        <f t="shared" si="1"/>
        <v>36600</v>
      </c>
      <c r="F13" s="43" t="s">
        <v>53</v>
      </c>
      <c r="G13" s="42"/>
      <c r="H13" s="42">
        <v>36600</v>
      </c>
      <c r="I13" s="42">
        <f t="shared" si="0"/>
        <v>36600</v>
      </c>
      <c r="J13" s="50"/>
    </row>
    <row r="14" ht="34" customHeight="1" spans="1:10">
      <c r="A14" s="39">
        <v>10</v>
      </c>
      <c r="B14" s="43" t="s">
        <v>54</v>
      </c>
      <c r="C14" s="42">
        <v>6839</v>
      </c>
      <c r="D14" s="42">
        <v>4739</v>
      </c>
      <c r="E14" s="42">
        <f t="shared" si="1"/>
        <v>11578</v>
      </c>
      <c r="F14" s="44" t="s">
        <v>55</v>
      </c>
      <c r="G14" s="42">
        <v>6839</v>
      </c>
      <c r="H14" s="42">
        <v>43642</v>
      </c>
      <c r="I14" s="42">
        <f t="shared" si="0"/>
        <v>50481</v>
      </c>
      <c r="J14" s="50"/>
    </row>
    <row r="15" ht="30" customHeight="1" spans="1:10">
      <c r="A15" s="39">
        <v>11</v>
      </c>
      <c r="B15" s="43" t="s">
        <v>56</v>
      </c>
      <c r="C15" s="42"/>
      <c r="D15" s="42">
        <v>38903</v>
      </c>
      <c r="E15" s="42">
        <f t="shared" si="1"/>
        <v>38903</v>
      </c>
      <c r="F15" s="43" t="s">
        <v>57</v>
      </c>
      <c r="G15" s="48">
        <v>16101</v>
      </c>
      <c r="H15" s="42">
        <v>-4437</v>
      </c>
      <c r="I15" s="42">
        <f t="shared" si="0"/>
        <v>11664</v>
      </c>
      <c r="J15" s="50"/>
    </row>
    <row r="16" ht="19" customHeight="1"/>
    <row r="17" ht="19" customHeight="1"/>
    <row r="18" ht="19" customHeight="1"/>
    <row r="19" ht="19" customHeight="1"/>
    <row r="20" ht="19" customHeight="1"/>
    <row r="21" ht="19" customHeight="1"/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</sheetData>
  <mergeCells count="6">
    <mergeCell ref="A1:B1"/>
    <mergeCell ref="A2:J2"/>
    <mergeCell ref="I3:J3"/>
    <mergeCell ref="B4:E4"/>
    <mergeCell ref="F4:I4"/>
    <mergeCell ref="J4:J5"/>
  </mergeCells>
  <printOptions horizontalCentered="1"/>
  <pageMargins left="0.314583333333333" right="0.314583333333333" top="0.984027777777778" bottom="0.590277777777778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M10" sqref="M10"/>
    </sheetView>
  </sheetViews>
  <sheetFormatPr defaultColWidth="9" defaultRowHeight="14.25"/>
  <cols>
    <col min="1" max="1" width="4.5" style="3" customWidth="1"/>
    <col min="2" max="2" width="31" style="1" customWidth="1"/>
    <col min="3" max="3" width="8.63333333333333" style="1" customWidth="1"/>
    <col min="4" max="4" width="7.38333333333333" style="1" customWidth="1"/>
    <col min="5" max="5" width="11" style="1" customWidth="1"/>
    <col min="6" max="6" width="29" style="1" customWidth="1"/>
    <col min="7" max="9" width="9" style="1"/>
    <col min="10" max="10" width="12.1333333333333" style="1" customWidth="1"/>
    <col min="11" max="16384" width="9" style="1"/>
  </cols>
  <sheetData>
    <row r="1" ht="18" customHeight="1" spans="1:2">
      <c r="A1" s="4" t="s">
        <v>58</v>
      </c>
      <c r="B1" s="4"/>
    </row>
    <row r="2" s="1" customFormat="1" ht="31" customHeight="1" spans="1:10">
      <c r="A2" s="5" t="s">
        <v>59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3.5" customHeight="1" spans="1:10">
      <c r="A3" s="3"/>
      <c r="I3" s="27" t="s">
        <v>2</v>
      </c>
      <c r="J3" s="27"/>
    </row>
    <row r="4" s="2" customFormat="1" ht="19" customHeight="1" spans="1:10">
      <c r="A4" s="6" t="s">
        <v>5</v>
      </c>
      <c r="B4" s="7" t="s">
        <v>3</v>
      </c>
      <c r="C4" s="8" t="s">
        <v>37</v>
      </c>
      <c r="D4" s="8" t="s">
        <v>8</v>
      </c>
      <c r="E4" s="8" t="s">
        <v>9</v>
      </c>
      <c r="F4" s="7" t="s">
        <v>4</v>
      </c>
      <c r="G4" s="8" t="s">
        <v>37</v>
      </c>
      <c r="H4" s="8" t="s">
        <v>8</v>
      </c>
      <c r="I4" s="8" t="s">
        <v>9</v>
      </c>
      <c r="J4" s="8" t="s">
        <v>60</v>
      </c>
    </row>
    <row r="5" s="2" customFormat="1" ht="40" customHeight="1" spans="1:10">
      <c r="A5" s="6"/>
      <c r="B5" s="9"/>
      <c r="C5" s="10"/>
      <c r="D5" s="10"/>
      <c r="E5" s="10"/>
      <c r="F5" s="9"/>
      <c r="G5" s="10"/>
      <c r="H5" s="10"/>
      <c r="I5" s="10"/>
      <c r="J5" s="10"/>
    </row>
    <row r="6" s="2" customFormat="1" ht="22" customHeight="1" spans="1:10">
      <c r="A6" s="11"/>
      <c r="B6" s="9" t="s">
        <v>61</v>
      </c>
      <c r="C6" s="11">
        <f>C7+C10+C14+C17+C19+C20+C21</f>
        <v>4586</v>
      </c>
      <c r="D6" s="11">
        <f>D7+D10+D14+D17+D19+D20+D21</f>
        <v>5616</v>
      </c>
      <c r="E6" s="12">
        <f>SUM(C6:D6)</f>
        <v>10202</v>
      </c>
      <c r="F6" s="9" t="s">
        <v>61</v>
      </c>
      <c r="G6" s="11">
        <f>G7+G10+G15+G17+G19+G20</f>
        <v>4586</v>
      </c>
      <c r="H6" s="12">
        <f>SUM(H7:H21)</f>
        <v>5616</v>
      </c>
      <c r="I6" s="11">
        <f>SUM(I7:I20)</f>
        <v>10202</v>
      </c>
      <c r="J6" s="14"/>
    </row>
    <row r="7" s="2" customFormat="1" ht="30" customHeight="1" spans="1:10">
      <c r="A7" s="11">
        <v>1</v>
      </c>
      <c r="B7" s="13" t="s">
        <v>62</v>
      </c>
      <c r="C7" s="11"/>
      <c r="D7" s="14"/>
      <c r="E7" s="14"/>
      <c r="F7" s="15" t="s">
        <v>63</v>
      </c>
      <c r="G7" s="14"/>
      <c r="H7" s="14"/>
      <c r="I7" s="14"/>
      <c r="J7" s="14"/>
    </row>
    <row r="8" s="2" customFormat="1" ht="22" customHeight="1" spans="1:10">
      <c r="A8" s="11">
        <v>2</v>
      </c>
      <c r="B8" s="16" t="s">
        <v>64</v>
      </c>
      <c r="C8" s="11"/>
      <c r="D8" s="14"/>
      <c r="E8" s="14"/>
      <c r="F8" s="17" t="s">
        <v>65</v>
      </c>
      <c r="G8" s="14"/>
      <c r="H8" s="14"/>
      <c r="I8" s="14"/>
      <c r="J8" s="14"/>
    </row>
    <row r="9" s="2" customFormat="1" ht="30" customHeight="1" spans="1:10">
      <c r="A9" s="11">
        <v>3</v>
      </c>
      <c r="B9" s="16" t="s">
        <v>66</v>
      </c>
      <c r="C9" s="11"/>
      <c r="D9" s="14"/>
      <c r="E9" s="14"/>
      <c r="F9" s="17" t="s">
        <v>67</v>
      </c>
      <c r="G9" s="14"/>
      <c r="H9" s="14"/>
      <c r="I9" s="14"/>
      <c r="J9" s="14"/>
    </row>
    <row r="10" s="2" customFormat="1" ht="22" customHeight="1" spans="1:10">
      <c r="A10" s="11">
        <v>4</v>
      </c>
      <c r="B10" s="13" t="s">
        <v>68</v>
      </c>
      <c r="C10" s="11">
        <f>SUM(C11:C13)</f>
        <v>2660</v>
      </c>
      <c r="D10" s="14"/>
      <c r="E10" s="11">
        <f>C10+D10</f>
        <v>2660</v>
      </c>
      <c r="F10" s="18" t="s">
        <v>69</v>
      </c>
      <c r="G10" s="14"/>
      <c r="H10" s="14"/>
      <c r="I10" s="14"/>
      <c r="J10" s="14"/>
    </row>
    <row r="11" s="2" customFormat="1" ht="22" customHeight="1" spans="1:10">
      <c r="A11" s="11">
        <v>5</v>
      </c>
      <c r="B11" s="19" t="s">
        <v>70</v>
      </c>
      <c r="C11" s="11"/>
      <c r="D11" s="14"/>
      <c r="E11" s="11"/>
      <c r="F11" s="20" t="s">
        <v>71</v>
      </c>
      <c r="G11" s="14"/>
      <c r="H11" s="14"/>
      <c r="I11" s="14"/>
      <c r="J11" s="14"/>
    </row>
    <row r="12" s="2" customFormat="1" ht="22" customHeight="1" spans="1:10">
      <c r="A12" s="11">
        <v>6</v>
      </c>
      <c r="B12" s="19" t="s">
        <v>72</v>
      </c>
      <c r="C12" s="11">
        <v>2660</v>
      </c>
      <c r="D12" s="14"/>
      <c r="E12" s="11">
        <f>C12+D12</f>
        <v>2660</v>
      </c>
      <c r="F12" s="20" t="s">
        <v>73</v>
      </c>
      <c r="G12" s="14"/>
      <c r="H12" s="14"/>
      <c r="I12" s="14"/>
      <c r="J12" s="14"/>
    </row>
    <row r="13" s="2" customFormat="1" ht="29" customHeight="1" spans="1:10">
      <c r="A13" s="11">
        <v>7</v>
      </c>
      <c r="B13" s="19" t="s">
        <v>74</v>
      </c>
      <c r="C13" s="11"/>
      <c r="D13" s="14"/>
      <c r="E13" s="11"/>
      <c r="F13" s="20" t="s">
        <v>75</v>
      </c>
      <c r="G13" s="14"/>
      <c r="H13" s="14"/>
      <c r="I13" s="14"/>
      <c r="J13" s="14"/>
    </row>
    <row r="14" s="2" customFormat="1" ht="22" customHeight="1" spans="1:10">
      <c r="A14" s="11">
        <v>8</v>
      </c>
      <c r="B14" s="13" t="s">
        <v>76</v>
      </c>
      <c r="C14" s="21"/>
      <c r="D14" s="14"/>
      <c r="E14" s="11"/>
      <c r="F14" s="20" t="s">
        <v>77</v>
      </c>
      <c r="G14" s="14"/>
      <c r="H14" s="14"/>
      <c r="I14" s="14"/>
      <c r="J14" s="14"/>
    </row>
    <row r="15" s="2" customFormat="1" ht="22" customHeight="1" spans="1:10">
      <c r="A15" s="11">
        <v>9</v>
      </c>
      <c r="B15" s="19" t="s">
        <v>78</v>
      </c>
      <c r="C15" s="22"/>
      <c r="D15" s="14"/>
      <c r="E15" s="11"/>
      <c r="F15" s="18" t="s">
        <v>79</v>
      </c>
      <c r="G15" s="14"/>
      <c r="H15" s="14"/>
      <c r="I15" s="14"/>
      <c r="J15" s="14"/>
    </row>
    <row r="16" s="2" customFormat="1" ht="27" customHeight="1" spans="1:10">
      <c r="A16" s="11">
        <v>10</v>
      </c>
      <c r="B16" s="19" t="s">
        <v>80</v>
      </c>
      <c r="C16" s="22"/>
      <c r="E16" s="11"/>
      <c r="F16" s="20" t="s">
        <v>81</v>
      </c>
      <c r="H16" s="14"/>
      <c r="I16" s="14"/>
      <c r="J16" s="14"/>
    </row>
    <row r="17" s="2" customFormat="1" ht="22" customHeight="1" spans="1:10">
      <c r="A17" s="11">
        <v>11</v>
      </c>
      <c r="B17" s="13" t="s">
        <v>82</v>
      </c>
      <c r="C17" s="23"/>
      <c r="D17" s="14"/>
      <c r="E17" s="11"/>
      <c r="F17" s="18" t="s">
        <v>83</v>
      </c>
      <c r="G17" s="14"/>
      <c r="H17" s="14"/>
      <c r="I17" s="14"/>
      <c r="J17" s="14"/>
    </row>
    <row r="18" s="2" customFormat="1" ht="22" customHeight="1" spans="1:10">
      <c r="A18" s="11">
        <v>12</v>
      </c>
      <c r="B18" s="19" t="s">
        <v>84</v>
      </c>
      <c r="C18" s="23"/>
      <c r="D18" s="14"/>
      <c r="E18" s="11"/>
      <c r="F18" s="20" t="s">
        <v>85</v>
      </c>
      <c r="G18" s="14"/>
      <c r="H18" s="14"/>
      <c r="I18" s="14"/>
      <c r="J18" s="14"/>
    </row>
    <row r="19" s="2" customFormat="1" ht="22" customHeight="1" spans="1:10">
      <c r="A19" s="11">
        <v>13</v>
      </c>
      <c r="B19" s="13" t="s">
        <v>86</v>
      </c>
      <c r="C19" s="21">
        <v>1926</v>
      </c>
      <c r="D19" s="11">
        <v>5536</v>
      </c>
      <c r="E19" s="11">
        <f>C19+D19</f>
        <v>7462</v>
      </c>
      <c r="F19" s="18" t="s">
        <v>87</v>
      </c>
      <c r="G19" s="11">
        <v>4586</v>
      </c>
      <c r="H19" s="11">
        <v>5536</v>
      </c>
      <c r="I19" s="11">
        <f>G19+H19</f>
        <v>10122</v>
      </c>
      <c r="J19" s="14"/>
    </row>
    <row r="20" s="2" customFormat="1" ht="22" customHeight="1" spans="1:10">
      <c r="A20" s="11">
        <v>14</v>
      </c>
      <c r="B20" s="18" t="s">
        <v>88</v>
      </c>
      <c r="C20" s="22"/>
      <c r="D20" s="12">
        <v>14</v>
      </c>
      <c r="E20" s="11">
        <f>C20+D20</f>
        <v>14</v>
      </c>
      <c r="F20" s="18" t="s">
        <v>89</v>
      </c>
      <c r="G20" s="24"/>
      <c r="H20" s="12">
        <v>80</v>
      </c>
      <c r="I20" s="11">
        <f>G20+H20</f>
        <v>80</v>
      </c>
      <c r="J20" s="14"/>
    </row>
    <row r="21" ht="22" customHeight="1" spans="1:10">
      <c r="A21" s="25">
        <v>15</v>
      </c>
      <c r="B21" s="18" t="s">
        <v>90</v>
      </c>
      <c r="C21" s="26"/>
      <c r="D21" s="11">
        <v>66</v>
      </c>
      <c r="E21" s="11">
        <f>C21+D21</f>
        <v>66</v>
      </c>
      <c r="F21" s="26"/>
      <c r="G21" s="26"/>
      <c r="H21" s="26"/>
      <c r="I21" s="26"/>
      <c r="J21" s="26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</sheetData>
  <mergeCells count="13">
    <mergeCell ref="A1:B1"/>
    <mergeCell ref="A2:J2"/>
    <mergeCell ref="I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314583333333333" right="0.314583333333333" top="0.786805555555556" bottom="0.590277777777778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</vt:lpstr>
      <vt:lpstr>政府性基金预算</vt:lpstr>
      <vt:lpstr>国有资本经营预算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dhq</cp:lastModifiedBy>
  <dcterms:created xsi:type="dcterms:W3CDTF">2020-10-02T03:32:00Z</dcterms:created>
  <cp:lastPrinted>2022-09-25T09:12:00Z</cp:lastPrinted>
  <dcterms:modified xsi:type="dcterms:W3CDTF">2025-10-22T08:22:36Z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1BD1D0D1C6874B8E97DA3F55D9D14B4C_13</vt:lpwstr>
  </property>
</Properties>
</file>