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4-2025油菜种植大户补贴公示资料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4" name="ID_092A004CD750478A96CD51F5C85ED30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905625" y="3492500"/>
          <a:ext cx="16249650" cy="1218247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<sst xmlns="http://schemas.openxmlformats.org/spreadsheetml/2006/main" count="71" uniqueCount="48">
  <si>
    <t>芷江县2024-2025年度耕地轮作、油菜扩种大户补贴发放明细表</t>
  </si>
  <si>
    <t>制表：芷江侗族自治县农业农村局</t>
  </si>
  <si>
    <t>验收时间：2025年5月</t>
  </si>
  <si>
    <t>编号</t>
  </si>
  <si>
    <t>地点</t>
  </si>
  <si>
    <t>大户姓名</t>
  </si>
  <si>
    <t>油菜种植产量达标面积（亩）</t>
  </si>
  <si>
    <t>补贴环节</t>
  </si>
  <si>
    <t>补贴标准</t>
  </si>
  <si>
    <t>应发补贴金额（元）</t>
  </si>
  <si>
    <t>备注1</t>
  </si>
  <si>
    <t>备注2</t>
  </si>
  <si>
    <t>冷水溪乡</t>
  </si>
  <si>
    <t>黄大升</t>
  </si>
  <si>
    <t>机耕、机播、机收</t>
  </si>
  <si>
    <t>无飞防飞肥</t>
  </si>
  <si>
    <t>罗文权</t>
  </si>
  <si>
    <t>洞下场乡</t>
  </si>
  <si>
    <t>杨艳军</t>
  </si>
  <si>
    <t>碧涌镇</t>
  </si>
  <si>
    <t>杨先海</t>
  </si>
  <si>
    <t>楠木坪镇</t>
  </si>
  <si>
    <t>江兴发</t>
  </si>
  <si>
    <t>罗忠清</t>
  </si>
  <si>
    <t>罗卜田乡</t>
  </si>
  <si>
    <t>蒋家平</t>
  </si>
  <si>
    <t>张  波</t>
  </si>
  <si>
    <t>机耕、机播、机收、飞防飞肥</t>
  </si>
  <si>
    <t>自有飞机作业</t>
  </si>
  <si>
    <t>史肇炳</t>
  </si>
  <si>
    <t>富旺合作社飞肥飞肥</t>
  </si>
  <si>
    <t>晓坪乡</t>
  </si>
  <si>
    <t>邓运友</t>
  </si>
  <si>
    <t>杨顺生</t>
  </si>
  <si>
    <t>蒋国良</t>
  </si>
  <si>
    <t>山坡油菜，定额补贴</t>
  </si>
  <si>
    <t>杨真友</t>
  </si>
  <si>
    <t>肖志树</t>
  </si>
  <si>
    <t>芷江大飞服务飞防飞肥</t>
  </si>
  <si>
    <t>小计</t>
  </si>
  <si>
    <t>芷江富旺种养专业合作社</t>
  </si>
  <si>
    <t>飞防飞肥</t>
  </si>
  <si>
    <t>（服务对象或区域：联合村309.3亩岩山背村168.64亩楠木坪社区33.36亩）</t>
  </si>
  <si>
    <t>芷江大飞农作物病虫害防治专业合作社</t>
  </si>
  <si>
    <t>服务肖志树</t>
  </si>
  <si>
    <t>芷江祥瑞农机专业合作社</t>
  </si>
  <si>
    <t>服务侗乡妹家庭农场57+冷水铺、岩田冲451.6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</si>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</sst>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仿宋"/>
      <charset val="134"/>
    </font>
    <font>
      <sz val="10"/>
      <name val="仿宋"/>
      <charset val="134"/>
    </font>
    <font>
      <sz val="12"/>
      <name val="仿宋"/>
      <charset val="134"/>
    </font>
    <font>
      <sz val="9"/>
      <name val="仿宋"/>
      <charset val="134"/>
    </font>
    <font>
      <sz val="10"/>
      <color theme="1"/>
      <name val="仿宋"/>
      <charset val="134"/>
    </font>
    <font>
      <b/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indexed="0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18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19">
      <alignment vertical="center"/>
    </xf>
    <xf numFmtId="0" fontId="14" fillId="0" borderId="19">
      <alignment vertical="center"/>
    </xf>
    <xf numFmtId="0" fontId="15" fillId="0" borderId="20">
      <alignment vertical="center"/>
    </xf>
    <xf numFmtId="0" fontId="15" fillId="0" borderId="0">
      <alignment vertical="center"/>
    </xf>
    <xf numFmtId="0" fontId="16" fillId="3" borderId="21">
      <alignment vertical="center"/>
    </xf>
    <xf numFmtId="0" fontId="17" fillId="4" borderId="22">
      <alignment vertical="center"/>
    </xf>
    <xf numFmtId="0" fontId="18" fillId="4" borderId="21">
      <alignment vertical="center"/>
    </xf>
    <xf numFmtId="0" fontId="19" fillId="5" borderId="23">
      <alignment vertical="center"/>
    </xf>
    <xf numFmtId="0" fontId="20" fillId="0" borderId="24">
      <alignment vertical="center"/>
    </xf>
    <xf numFmtId="0" fontId="21" fillId="0" borderId="25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3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workbookViewId="0">
      <selection activeCell="E3" sqref="E3"/>
    </sheetView>
  </sheetViews>
  <sheetFormatPr defaultColWidth="9" defaultRowHeight="13.5"/>
  <cols>
    <col min="1" max="8" width="9" style="1"/>
  </cols>
  <sheetData>
    <row r="1" ht="20.2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/>
      <c r="C2" s="3"/>
      <c r="D2" s="3"/>
      <c r="E2" s="3"/>
      <c r="F2" s="3"/>
      <c r="G2" s="3" t="s">
        <v>2</v>
      </c>
      <c r="H2" s="3"/>
      <c r="I2" s="3"/>
    </row>
    <row r="3" ht="48" spans="1:9">
      <c r="A3" s="4" t="s">
        <v>3</v>
      </c>
      <c r="B3" s="4" t="s">
        <v>4</v>
      </c>
      <c r="C3" s="4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6" t="s">
        <v>10</v>
      </c>
      <c r="I3" s="7" t="s">
        <v>11</v>
      </c>
    </row>
    <row r="4" ht="14.25" spans="1:9">
      <c r="A4" s="8">
        <v>1</v>
      </c>
      <c r="B4" s="8" t="s">
        <v>12</v>
      </c>
      <c r="C4" s="8" t="s">
        <v>13</v>
      </c>
      <c r="D4" s="8">
        <v>100</v>
      </c>
      <c r="E4" s="9" t="s">
        <v>14</v>
      </c>
      <c r="F4" s="8">
        <v>190</v>
      </c>
      <c r="G4" s="8">
        <f t="shared" ref="G4:G17" si="0">D4*F4</f>
        <v>19000</v>
      </c>
      <c r="H4" s="10" t="s">
        <v>15</v>
      </c>
      <c r="I4" s="11"/>
    </row>
    <row r="5" ht="14.25" spans="1:9">
      <c r="A5" s="8">
        <v>2</v>
      </c>
      <c r="B5" s="8" t="s">
        <v>12</v>
      </c>
      <c r="C5" s="8" t="s">
        <v>16</v>
      </c>
      <c r="D5" s="8">
        <v>34</v>
      </c>
      <c r="E5" s="12"/>
      <c r="F5" s="8">
        <v>190</v>
      </c>
      <c r="G5" s="8">
        <f t="shared" si="0"/>
        <v>6460</v>
      </c>
      <c r="H5" s="13" t="s">
        <v>15</v>
      </c>
      <c r="I5" s="11"/>
    </row>
    <row r="6" ht="14.25" spans="1:9">
      <c r="A6" s="8">
        <v>3</v>
      </c>
      <c r="B6" s="8" t="s">
        <v>17</v>
      </c>
      <c r="C6" s="8" t="s">
        <v>18</v>
      </c>
      <c r="D6" s="8">
        <v>40</v>
      </c>
      <c r="E6" s="12"/>
      <c r="F6" s="8">
        <v>190</v>
      </c>
      <c r="G6" s="8">
        <f t="shared" si="0"/>
        <v>7600</v>
      </c>
      <c r="H6" s="13" t="s">
        <v>15</v>
      </c>
      <c r="I6" s="11"/>
    </row>
    <row r="7" ht="14.25" spans="1:9">
      <c r="A7" s="8">
        <v>4</v>
      </c>
      <c r="B7" s="8" t="s">
        <v>19</v>
      </c>
      <c r="C7" s="8" t="s">
        <v>20</v>
      </c>
      <c r="D7" s="8">
        <v>80</v>
      </c>
      <c r="E7" s="12"/>
      <c r="F7" s="8">
        <v>190</v>
      </c>
      <c r="G7" s="8">
        <f t="shared" si="0"/>
        <v>15200</v>
      </c>
      <c r="H7" s="13" t="s">
        <v>15</v>
      </c>
      <c r="I7" s="11"/>
    </row>
    <row r="8" ht="14.25" spans="1:9">
      <c r="A8" s="8">
        <v>5</v>
      </c>
      <c r="B8" s="8" t="s">
        <v>21</v>
      </c>
      <c r="C8" s="8" t="s">
        <v>22</v>
      </c>
      <c r="D8" s="8">
        <v>50</v>
      </c>
      <c r="E8" s="12"/>
      <c r="F8" s="8">
        <v>190</v>
      </c>
      <c r="G8" s="8">
        <f t="shared" si="0"/>
        <v>9500</v>
      </c>
      <c r="H8" s="13" t="s">
        <v>15</v>
      </c>
      <c r="I8" s="11"/>
    </row>
    <row r="9" ht="14.25" spans="1:9">
      <c r="A9" s="8">
        <v>6</v>
      </c>
      <c r="B9" s="8" t="s">
        <v>21</v>
      </c>
      <c r="C9" s="8" t="s">
        <v>23</v>
      </c>
      <c r="D9" s="8">
        <v>45</v>
      </c>
      <c r="E9" s="12"/>
      <c r="F9" s="8">
        <v>190</v>
      </c>
      <c r="G9" s="8">
        <f t="shared" si="0"/>
        <v>8550</v>
      </c>
      <c r="H9" s="13" t="s">
        <v>15</v>
      </c>
      <c r="I9" s="11"/>
    </row>
    <row r="10" ht="14.25" spans="1:9">
      <c r="A10" s="8">
        <v>7</v>
      </c>
      <c r="B10" s="8" t="s">
        <v>24</v>
      </c>
      <c r="C10" s="8" t="s">
        <v>25</v>
      </c>
      <c r="D10" s="8">
        <v>40</v>
      </c>
      <c r="E10" s="14"/>
      <c r="F10" s="8">
        <v>190</v>
      </c>
      <c r="G10" s="8">
        <f t="shared" si="0"/>
        <v>7600</v>
      </c>
      <c r="H10" s="13" t="s">
        <v>15</v>
      </c>
      <c r="I10" s="11"/>
    </row>
    <row r="11" ht="41" spans="1:9">
      <c r="A11" s="8">
        <v>8</v>
      </c>
      <c r="B11" s="8" t="s">
        <v>21</v>
      </c>
      <c r="C11" s="8" t="s">
        <v>26</v>
      </c>
      <c r="D11" s="8">
        <v>100</v>
      </c>
      <c r="E11" s="9" t="s">
        <v>27</v>
      </c>
      <c r="F11" s="8">
        <v>200</v>
      </c>
      <c r="G11" s="8">
        <f t="shared" si="0"/>
        <v>20000</v>
      </c>
      <c r="H11" s="13" t="s">
        <v>28</v>
      </c>
      <c r="I11" s="11" t="str">
        <f>_xlfn.DISPIMG("ID_092A004CD750478A96CD51F5C85ED30E",1)</f>
        <v>=DISPIMG("ID_092A004CD750478A96CD51F5C85ED30E",1)</v>
      </c>
    </row>
    <row r="12" ht="22.5" spans="1:9">
      <c r="A12" s="8">
        <v>9</v>
      </c>
      <c r="B12" s="8" t="s">
        <v>21</v>
      </c>
      <c r="C12" s="8" t="s">
        <v>29</v>
      </c>
      <c r="D12" s="8">
        <v>38</v>
      </c>
      <c r="E12" s="12"/>
      <c r="F12" s="8">
        <v>190</v>
      </c>
      <c r="G12" s="8">
        <f t="shared" si="0"/>
        <v>7220</v>
      </c>
      <c r="H12" s="15" t="s">
        <v>30</v>
      </c>
      <c r="I12" s="11"/>
    </row>
    <row r="13" ht="14.25" spans="1:9">
      <c r="A13" s="8">
        <v>10</v>
      </c>
      <c r="B13" s="8" t="s">
        <v>31</v>
      </c>
      <c r="C13" s="8" t="s">
        <v>32</v>
      </c>
      <c r="D13" s="8">
        <v>50</v>
      </c>
      <c r="E13" s="9" t="s">
        <v>14</v>
      </c>
      <c r="F13" s="8">
        <v>190</v>
      </c>
      <c r="G13" s="8">
        <f t="shared" si="0"/>
        <v>9500</v>
      </c>
      <c r="H13" s="13" t="s">
        <v>15</v>
      </c>
      <c r="I13" s="11"/>
    </row>
    <row r="14" ht="14.25" spans="1:9">
      <c r="A14" s="8">
        <v>11</v>
      </c>
      <c r="B14" s="8" t="s">
        <v>31</v>
      </c>
      <c r="C14" s="8" t="s">
        <v>33</v>
      </c>
      <c r="D14" s="8">
        <v>60</v>
      </c>
      <c r="E14" s="14"/>
      <c r="F14" s="8">
        <v>190</v>
      </c>
      <c r="G14" s="8">
        <f t="shared" si="0"/>
        <v>11400</v>
      </c>
      <c r="H14" s="13" t="s">
        <v>15</v>
      </c>
      <c r="I14" s="11"/>
    </row>
    <row r="15" ht="14.25" spans="1:9">
      <c r="A15" s="8">
        <v>12</v>
      </c>
      <c r="B15" s="8" t="s">
        <v>31</v>
      </c>
      <c r="C15" s="16" t="s">
        <v>34</v>
      </c>
      <c r="D15" s="8">
        <v>45</v>
      </c>
      <c r="E15" s="9" t="s">
        <v>35</v>
      </c>
      <c r="F15" s="8">
        <v>120</v>
      </c>
      <c r="G15" s="8">
        <f t="shared" si="0"/>
        <v>5400</v>
      </c>
      <c r="H15" s="13" t="s">
        <v>15</v>
      </c>
      <c r="I15" s="11"/>
    </row>
    <row r="16" ht="14.25" spans="1:9">
      <c r="A16" s="8">
        <v>13</v>
      </c>
      <c r="B16" s="8" t="s">
        <v>31</v>
      </c>
      <c r="C16" s="8" t="s">
        <v>36</v>
      </c>
      <c r="D16" s="8">
        <v>110</v>
      </c>
      <c r="E16" s="14"/>
      <c r="F16" s="8">
        <v>120</v>
      </c>
      <c r="G16" s="8">
        <f t="shared" si="0"/>
        <v>13200</v>
      </c>
      <c r="H16" s="13" t="s">
        <v>15</v>
      </c>
      <c r="I16" s="11"/>
    </row>
    <row r="17" ht="48" spans="1:9">
      <c r="A17" s="8">
        <v>14</v>
      </c>
      <c r="B17" s="8" t="s">
        <v>31</v>
      </c>
      <c r="C17" s="17" t="s">
        <v>37</v>
      </c>
      <c r="D17" s="8">
        <v>60</v>
      </c>
      <c r="E17" s="14" t="s">
        <v>27</v>
      </c>
      <c r="F17" s="8">
        <v>190</v>
      </c>
      <c r="G17" s="17">
        <f t="shared" si="0"/>
        <v>11400</v>
      </c>
      <c r="H17" s="13" t="s">
        <v>38</v>
      </c>
      <c r="I17" s="11"/>
    </row>
    <row r="18" ht="14.25" spans="1:9">
      <c r="A18" s="18"/>
      <c r="B18" s="19" t="s">
        <v>39</v>
      </c>
      <c r="C18" s="20"/>
      <c r="D18" s="21">
        <f>SUM(D4:D17)</f>
        <v>852</v>
      </c>
      <c r="E18" s="21"/>
      <c r="F18" s="21"/>
      <c r="G18" s="21">
        <f>SUM(G4:G17)</f>
        <v>152030</v>
      </c>
      <c r="H18" s="22"/>
      <c r="I18" s="11"/>
    </row>
    <row r="19" ht="78.75" spans="1:9">
      <c r="A19" s="23">
        <v>15</v>
      </c>
      <c r="B19" s="24" t="s">
        <v>40</v>
      </c>
      <c r="C19" s="24"/>
      <c r="D19" s="8">
        <v>511.3</v>
      </c>
      <c r="E19" s="24" t="s">
        <v>41</v>
      </c>
      <c r="F19" s="8">
        <v>10</v>
      </c>
      <c r="G19" s="8">
        <v>5113</v>
      </c>
      <c r="H19" s="15" t="s">
        <v>42</v>
      </c>
      <c r="I19" s="11"/>
    </row>
    <row r="20" ht="14.25" spans="1:9">
      <c r="A20" s="23">
        <v>16</v>
      </c>
      <c r="B20" s="24" t="s">
        <v>43</v>
      </c>
      <c r="C20" s="24"/>
      <c r="D20" s="8">
        <v>60</v>
      </c>
      <c r="E20" s="24" t="s">
        <v>41</v>
      </c>
      <c r="F20" s="8">
        <v>10</v>
      </c>
      <c r="G20" s="8">
        <v>600</v>
      </c>
      <c r="H20" s="13" t="s">
        <v>44</v>
      </c>
      <c r="I20" s="11"/>
    </row>
    <row r="21" ht="85.5" spans="1:9">
      <c r="A21" s="23">
        <v>17</v>
      </c>
      <c r="B21" s="25" t="s">
        <v>45</v>
      </c>
      <c r="C21" s="25"/>
      <c r="D21" s="26">
        <f>57+451.6</f>
        <v>508.6</v>
      </c>
      <c r="E21" s="24" t="s">
        <v>41</v>
      </c>
      <c r="F21" s="26">
        <v>10</v>
      </c>
      <c r="G21" s="26">
        <f>D21*F21</f>
        <v>5086</v>
      </c>
      <c r="H21" s="27" t="s">
        <v>46</v>
      </c>
      <c r="I21" s="11"/>
    </row>
    <row r="22" ht="14.25" spans="1:9">
      <c r="A22" s="28"/>
      <c r="B22" s="29" t="s">
        <v>39</v>
      </c>
      <c r="C22" s="30"/>
      <c r="D22" s="31">
        <f>SUM(D19:D21)</f>
        <v>1079.9</v>
      </c>
      <c r="E22" s="31"/>
      <c r="F22" s="31"/>
      <c r="G22" s="31">
        <f>SUM(G19:G21)</f>
        <v>10799</v>
      </c>
      <c r="H22" s="32"/>
      <c r="I22" s="11"/>
    </row>
    <row r="23" ht="14.25" spans="1:9">
      <c r="A23" s="33"/>
      <c r="B23" s="34" t="s">
        <v>47</v>
      </c>
      <c r="C23" s="35"/>
      <c r="D23" s="36"/>
      <c r="E23" s="36"/>
      <c r="F23" s="36"/>
      <c r="G23" s="36">
        <f>G18+G22</f>
        <v>162829</v>
      </c>
      <c r="H23" s="37"/>
      <c r="I23" s="38"/>
    </row>
  </sheetData>
  <autoFilter xmlns:etc="http://www.wps.cn/officeDocument/2017/etCustomData" ref="A3:I23" etc:filterBottomFollowUsedRange="0">
    <extLst/>
  </autoFilter>
  <mergeCells count="13">
    <mergeCell ref="A1:I1"/>
    <mergeCell ref="A2:E2"/>
    <mergeCell ref="G2:H2"/>
    <mergeCell ref="B18:C18"/>
    <mergeCell ref="B19:C19"/>
    <mergeCell ref="B20:C20"/>
    <mergeCell ref="B21:C21"/>
    <mergeCell ref="B22:C22"/>
    <mergeCell ref="B23:C23"/>
    <mergeCell ref="E4:E10"/>
    <mergeCell ref="E11:E12"/>
    <mergeCell ref="E13:E14"/>
    <mergeCell ref="E15:E1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亲爱的宝</cp:lastModifiedBy>
  <dcterms:created xsi:type="dcterms:W3CDTF">2023-05-12T11:15:00Z</dcterms:created>
  <dcterms:modified xsi:type="dcterms:W3CDTF">2026-09-23T08:06:41Z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B598B83F65094CF6B3BD104274FFDB73_12</vt:lpwstr>
  </property>
  <property fmtid="{D5CDD505-2E9C-101B-9397-08002B2CF9AE}" pid="4" name="CalculationRule">
    <vt:i4>0</vt:i4>
  </property>
</Properties>
</file>