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765"/>
  </bookViews>
  <sheets>
    <sheet name="第一批专项" sheetId="10" r:id="rId1"/>
  </sheets>
  <definedNames>
    <definedName name="_xlnm._FilterDatabase" localSheetId="0" hidden="1">第一批专项!$A$4:$XEL$22</definedName>
    <definedName name="_xlnm.Print_Area" localSheetId="0">第一批专项!$A$1:$M$22</definedName>
    <definedName name="_xlnm.Print_Titles" localSheetId="0">第一批专项!$1:$4</definedName>
  </definedNames>
  <calcPr calcId="125725"/>
</workbook>
</file>

<file path=xl/calcChain.xml><?xml version="1.0" encoding="utf-8"?>
<calcChain xmlns="http://schemas.openxmlformats.org/spreadsheetml/2006/main">
  <c r="G22" i="10"/>
  <c r="G21"/>
  <c r="G20"/>
  <c r="G19"/>
  <c r="G18"/>
  <c r="I17"/>
  <c r="G16"/>
  <c r="G15"/>
  <c r="G14"/>
  <c r="G13"/>
  <c r="G12"/>
  <c r="G11"/>
  <c r="G10"/>
  <c r="G9"/>
  <c r="G8"/>
  <c r="G7"/>
  <c r="I6"/>
  <c r="I5"/>
</calcChain>
</file>

<file path=xl/sharedStrings.xml><?xml version="1.0" encoding="utf-8"?>
<sst xmlns="http://schemas.openxmlformats.org/spreadsheetml/2006/main" count="156" uniqueCount="78">
  <si>
    <t>单位：万元</t>
  </si>
  <si>
    <t>序号</t>
  </si>
  <si>
    <t>项目类型</t>
  </si>
  <si>
    <t>项目名称</t>
  </si>
  <si>
    <t>建设任务</t>
  </si>
  <si>
    <t>实施地点</t>
  </si>
  <si>
    <t>补助标准</t>
  </si>
  <si>
    <t>筹资金方式</t>
  </si>
  <si>
    <t>绩效目标</t>
  </si>
  <si>
    <t>项目实施时间</t>
  </si>
  <si>
    <t>责任单位</t>
  </si>
  <si>
    <t>中央省市县专项资金</t>
  </si>
  <si>
    <t>金额
（万元）</t>
  </si>
  <si>
    <t>项目主管单位</t>
  </si>
  <si>
    <t>项目组织实施单位</t>
  </si>
  <si>
    <t>合计</t>
  </si>
  <si>
    <t>一</t>
  </si>
  <si>
    <t>基础设施</t>
  </si>
  <si>
    <t>农村道路</t>
  </si>
  <si>
    <t>道路建设工程</t>
  </si>
  <si>
    <t>鹅公塘、檀木湾、许家屋等组入户道路硬化约1.26公里</t>
  </si>
  <si>
    <t>岩桥镇水路田村</t>
  </si>
  <si>
    <t>省级</t>
  </si>
  <si>
    <t>解决300人行路及交通运行困难</t>
  </si>
  <si>
    <t>2020年3月至2020年12月</t>
  </si>
  <si>
    <t>县发改局</t>
  </si>
  <si>
    <t>乡镇人民政府、驻村扶贫工作队、村委会</t>
  </si>
  <si>
    <t>长段坪组等公路硬化约2公里</t>
  </si>
  <si>
    <t>碧涌镇七甲坪村</t>
  </si>
  <si>
    <t>茂山、下茂山组公路硬化约0.4公里</t>
  </si>
  <si>
    <t>碧涌镇清江村</t>
  </si>
  <si>
    <t>解决200人行路及交通运行困难</t>
  </si>
  <si>
    <t>农田水利</t>
  </si>
  <si>
    <t>农田水利建设工程</t>
  </si>
  <si>
    <t>垅口1组垅口河坝维修加固</t>
  </si>
  <si>
    <t>芷江镇垅口村</t>
  </si>
  <si>
    <t>改善3000人生产生活条件及解决1500亩基本农田灌溉困难</t>
  </si>
  <si>
    <t>道路硬化</t>
  </si>
  <si>
    <t>硬化公路及扩宽（黄牯垅组67米、黄牯垅组至塘坎上组670米、水路田组550米）</t>
  </si>
  <si>
    <t>受益人口406户1162人，其中贫困户115户364人</t>
  </si>
  <si>
    <t>县扶贫办</t>
  </si>
  <si>
    <t>堰坎上组道路硬化约400米</t>
  </si>
  <si>
    <t>芷江镇竹坪铺村</t>
  </si>
  <si>
    <t>受益群众48户150人</t>
  </si>
  <si>
    <t>修建拦水坝</t>
  </si>
  <si>
    <t>地婆溪新修一座拦水坝</t>
  </si>
  <si>
    <t>三道坑镇小渔溪村</t>
  </si>
  <si>
    <t>解决42户116个建档立卡贫困人口160亩稻田灌溉困难 160亩稻田灌溉困难每户年均收益约420元</t>
  </si>
  <si>
    <t>大洪山村集镇周边防洪提建设</t>
  </si>
  <si>
    <t>新店坪镇大洪山村</t>
  </si>
  <si>
    <t>改善100人生产生活条件及解决300亩基本农田灌溉困难</t>
  </si>
  <si>
    <t>保坎建设</t>
  </si>
  <si>
    <t>岩灯坡30米保坎建设</t>
  </si>
  <si>
    <t>楠木坪镇楠木坪社区</t>
  </si>
  <si>
    <t>治理岩灯坡滑坡隐患点1处</t>
  </si>
  <si>
    <t>危房改造</t>
  </si>
  <si>
    <t>建档立卡贫困户危房查漏补缺92户</t>
  </si>
  <si>
    <t>全县相关村</t>
  </si>
  <si>
    <t>受益贫困户70户268人</t>
  </si>
  <si>
    <t>县住建局</t>
  </si>
  <si>
    <t>二</t>
  </si>
  <si>
    <t>生产发展</t>
  </si>
  <si>
    <t>水利设施</t>
  </si>
  <si>
    <t>公路堡坎1028立方米（孟山组204立方米、塘坎上组192立方米、许家屋场组279立方米、傍山组255立方米、长田坎组等）</t>
  </si>
  <si>
    <t>产业机耕道</t>
  </si>
  <si>
    <t>瓦盖桥组机耕道硬化约380米</t>
  </si>
  <si>
    <t>水宽乡庆湾村</t>
  </si>
  <si>
    <t>解决100人行路和改善群众生产条件</t>
  </si>
  <si>
    <t>新修产业机耕道3000米</t>
  </si>
  <si>
    <t>岩桥镇槐花园村</t>
  </si>
  <si>
    <t>受益人口667户1877人，其中贫困户73户223人</t>
  </si>
  <si>
    <t>凉亭坳组、翁冲组等机耕道建设约7公里及盖板涵五个（火沙冲路口至白马冲口2个、长锻坪村部口至大皮冲路口1个、蝘塘前1个、七甲坪溪坎上1个）</t>
  </si>
  <si>
    <t>改善500人生产生活条件及解决500亩基本农田灌溉困难</t>
  </si>
  <si>
    <t>渠道建设</t>
  </si>
  <si>
    <t>古塘冲组大树现至甲巴田渠道维修及新建挡土墙等建设</t>
  </si>
  <si>
    <t>三道坑镇牛皮寨村</t>
  </si>
  <si>
    <t>改善200人生产生活条件及解决300亩基本农田灌溉困难</t>
  </si>
  <si>
    <t>芷江侗族自治县2020年第一批财政专项资金项目计划明细表</t>
    <phoneticPr fontId="19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</si>
</sst>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2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22"/>
      <color theme="1"/>
      <name val="黑体"/>
      <charset val="134"/>
    </font>
    <font>
      <sz val="10"/>
      <name val="宋体"/>
      <charset val="134"/>
      <scheme val="major"/>
    </font>
    <font>
      <sz val="10"/>
      <name val="黑体"/>
      <charset val="134"/>
    </font>
    <font>
      <sz val="9"/>
      <name val="黑体"/>
      <charset val="134"/>
    </font>
    <font>
      <b/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54832605975527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6398815881832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protection locked="0"/>
    </xf>
    <xf numFmtId="0" fontId="14" fillId="0" borderId="0">
      <alignment vertical="center"/>
    </xf>
    <xf numFmtId="0" fontId="17" fillId="0" borderId="0">
      <alignment vertical="center"/>
    </xf>
    <xf numFmtId="0" fontId="18" fillId="0" borderId="0">
      <protection locked="0"/>
    </xf>
    <xf numFmtId="0" fontId="17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8" fillId="0" borderId="0">
      <protection locked="0"/>
    </xf>
    <xf numFmtId="0" fontId="16" fillId="0" borderId="0"/>
    <xf numFmtId="0" fontId="16" fillId="0" borderId="0"/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6" fillId="0" borderId="2" xfId="11" applyFont="1" applyFill="1" applyBorder="1" applyAlignment="1" applyProtection="1">
      <alignment horizontal="center" vertical="center" wrapText="1"/>
    </xf>
    <xf numFmtId="0" fontId="5" fillId="0" borderId="4" xfId="11" applyFont="1" applyFill="1" applyBorder="1" applyAlignment="1" applyProtection="1">
      <alignment horizontal="center" vertical="center" wrapText="1"/>
    </xf>
    <xf numFmtId="0" fontId="7" fillId="0" borderId="4" xfId="11" applyFont="1" applyFill="1" applyBorder="1" applyAlignment="1" applyProtection="1">
      <alignment horizontal="center" vertical="center" wrapText="1"/>
    </xf>
    <xf numFmtId="0" fontId="6" fillId="0" borderId="4" xfId="11" applyFont="1" applyFill="1" applyBorder="1" applyAlignment="1" applyProtection="1">
      <alignment horizontal="center" vertical="center" wrapText="1"/>
    </xf>
    <xf numFmtId="0" fontId="8" fillId="0" borderId="4" xfId="11" applyFont="1" applyFill="1" applyBorder="1" applyAlignment="1" applyProtection="1">
      <alignment horizontal="center" vertical="center" wrapText="1"/>
    </xf>
    <xf numFmtId="0" fontId="9" fillId="0" borderId="4" xfId="1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11" applyFont="1" applyFill="1" applyBorder="1" applyAlignment="1" applyProtection="1">
      <alignment horizontal="left" vertical="center" wrapText="1"/>
    </xf>
    <xf numFmtId="0" fontId="10" fillId="2" borderId="4" xfId="1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5" fillId="0" borderId="4" xfId="13" applyFont="1" applyFill="1" applyBorder="1" applyAlignment="1" applyProtection="1">
      <alignment horizontal="left" vertical="center" wrapText="1"/>
    </xf>
    <xf numFmtId="0" fontId="5" fillId="0" borderId="4" xfId="13" applyFont="1" applyFill="1" applyBorder="1" applyAlignment="1" applyProtection="1">
      <alignment horizontal="center" vertical="center" wrapText="1"/>
    </xf>
    <xf numFmtId="0" fontId="10" fillId="2" borderId="4" xfId="11" applyFont="1" applyFill="1" applyBorder="1" applyAlignment="1" applyProtection="1">
      <alignment horizontal="left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5" fillId="0" borderId="4" xfId="11" applyFont="1" applyFill="1" applyBorder="1" applyAlignment="1" applyProtection="1">
      <alignment horizontal="left" vertical="center" wrapText="1"/>
    </xf>
    <xf numFmtId="178" fontId="13" fillId="0" borderId="4" xfId="11" applyNumberFormat="1" applyFont="1" applyFill="1" applyBorder="1" applyAlignment="1" applyProtection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8" fontId="5" fillId="0" borderId="6" xfId="13" applyNumberFormat="1" applyFont="1" applyFill="1" applyBorder="1" applyAlignment="1" applyProtection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2" xfId="11" applyFont="1" applyFill="1" applyBorder="1" applyAlignment="1" applyProtection="1">
      <alignment horizontal="center" vertical="center" wrapText="1"/>
    </xf>
    <xf numFmtId="0" fontId="5" fillId="0" borderId="4" xfId="11" applyFont="1" applyFill="1" applyBorder="1" applyAlignment="1" applyProtection="1">
      <alignment horizontal="center" vertical="center" wrapText="1"/>
    </xf>
    <xf numFmtId="0" fontId="6" fillId="0" borderId="2" xfId="11" applyFont="1" applyFill="1" applyBorder="1" applyAlignment="1" applyProtection="1">
      <alignment horizontal="center" vertical="center" wrapText="1"/>
    </xf>
    <xf numFmtId="0" fontId="6" fillId="0" borderId="4" xfId="11" applyFont="1" applyFill="1" applyBorder="1" applyAlignment="1" applyProtection="1">
      <alignment horizontal="center" vertical="center" wrapText="1"/>
    </xf>
  </cellXfs>
  <cellStyles count="48">
    <cellStyle name="60% - 强调文字颜色 6" xfId="11" builtinId="52"/>
    <cellStyle name="60% - 强调文字颜色 6 2" xfId="47"/>
    <cellStyle name="60% - 强调文字颜色 6 3" xfId="46"/>
    <cellStyle name="60% - 强调文字颜色 6 9" xfId="4"/>
    <cellStyle name="常规" xfId="0" builtinId="0"/>
    <cellStyle name="常规 10" xfId="10"/>
    <cellStyle name="常规 10 10" xfId="13"/>
    <cellStyle name="常规 10 10 2" xfId="45"/>
    <cellStyle name="常规 10 2 2" xfId="15"/>
    <cellStyle name="常规 10 2 2 2 2 2 2 3" xfId="7"/>
    <cellStyle name="常规 10 2 2 2 2 2 2 3 2" xfId="9"/>
    <cellStyle name="常规 10 2 2 2 2 2 2 3 3" xfId="12"/>
    <cellStyle name="常规 11" xfId="14"/>
    <cellStyle name="常规 11 6 2" xfId="8"/>
    <cellStyle name="常规 12" xfId="2"/>
    <cellStyle name="常规 13" xfId="17"/>
    <cellStyle name="常规 14" xfId="16"/>
    <cellStyle name="常规 15" xfId="18"/>
    <cellStyle name="常规 16" xfId="6"/>
    <cellStyle name="常规 17" xfId="19"/>
    <cellStyle name="常规 18" xfId="21"/>
    <cellStyle name="常规 19" xfId="29"/>
    <cellStyle name="常规 2" xfId="23"/>
    <cellStyle name="常规 2 2" xfId="24"/>
    <cellStyle name="常规 2 3" xfId="25"/>
    <cellStyle name="常规 2 3 2" xfId="26"/>
    <cellStyle name="常规 2 5" xfId="43"/>
    <cellStyle name="常规 2_2-1统计表_1" xfId="27"/>
    <cellStyle name="常规 21" xfId="5"/>
    <cellStyle name="常规 22" xfId="20"/>
    <cellStyle name="常规 23" xfId="22"/>
    <cellStyle name="常规 24" xfId="28"/>
    <cellStyle name="常规 25" xfId="30"/>
    <cellStyle name="常规 26" xfId="3"/>
    <cellStyle name="常规 27" xfId="31"/>
    <cellStyle name="常规 28" xfId="32"/>
    <cellStyle name="常规 3" xfId="33"/>
    <cellStyle name="常规 4" xfId="34"/>
    <cellStyle name="常规 41" xfId="35"/>
    <cellStyle name="常规 42" xfId="36"/>
    <cellStyle name="常规 43" xfId="37"/>
    <cellStyle name="常规 5" xfId="38"/>
    <cellStyle name="常规 6" xfId="1"/>
    <cellStyle name="常规 6 2 2" xfId="39"/>
    <cellStyle name="常规 7" xfId="40"/>
    <cellStyle name="常规 8" xfId="41"/>
    <cellStyle name="常规 9" xfId="44"/>
    <cellStyle name="常规 9 2" xfId="4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L22"/>
  <sheetViews>
    <sheetView tabSelected="1" workbookViewId="0">
      <pane ySplit="4" topLeftCell="A11" activePane="bottomLeft" state="frozen"/>
      <selection pane="bottomLeft" sqref="A1:M1"/>
    </sheetView>
  </sheetViews>
  <sheetFormatPr defaultColWidth="9" defaultRowHeight="12"/>
  <cols>
    <col min="1" max="1" width="4.625" style="4" customWidth="1"/>
    <col min="2" max="2" width="4.625" style="5" hidden="1" customWidth="1"/>
    <col min="3" max="3" width="8.5" style="6" customWidth="1"/>
    <col min="4" max="4" width="13" style="6" customWidth="1"/>
    <col min="5" max="5" width="26.625" style="7" customWidth="1"/>
    <col min="6" max="6" width="15.625" style="6" customWidth="1"/>
    <col min="7" max="7" width="12.25" style="6" customWidth="1"/>
    <col min="8" max="8" width="7.25" style="7" customWidth="1"/>
    <col min="9" max="9" width="11" style="6" customWidth="1"/>
    <col min="10" max="10" width="28.875" style="7" customWidth="1"/>
    <col min="11" max="11" width="19.375" style="7" customWidth="1"/>
    <col min="12" max="12" width="8.875" style="6" customWidth="1"/>
    <col min="13" max="13" width="15.875" style="6" customWidth="1"/>
    <col min="14" max="16384" width="9" style="1"/>
  </cols>
  <sheetData>
    <row r="1" spans="1:13 16347:16366" ht="27">
      <c r="A1" s="33" t="s">
        <v>77</v>
      </c>
      <c r="B1" s="33"/>
      <c r="C1" s="33"/>
      <c r="D1" s="33"/>
      <c r="E1" s="34"/>
      <c r="F1" s="33"/>
      <c r="G1" s="33"/>
      <c r="H1" s="33"/>
      <c r="I1" s="33"/>
      <c r="J1" s="33"/>
      <c r="K1" s="33"/>
      <c r="L1" s="33"/>
      <c r="M1" s="33"/>
    </row>
    <row r="2" spans="1:13 16347:16366">
      <c r="A2" s="35" t="s">
        <v>0</v>
      </c>
      <c r="B2" s="35"/>
      <c r="C2" s="35"/>
      <c r="D2" s="36"/>
      <c r="E2" s="37"/>
      <c r="F2" s="36"/>
      <c r="G2" s="36"/>
      <c r="H2" s="35"/>
      <c r="I2" s="35"/>
      <c r="J2" s="35"/>
      <c r="K2" s="35"/>
      <c r="L2" s="35"/>
      <c r="M2" s="35"/>
    </row>
    <row r="3" spans="1:13 16347:16366" ht="15" customHeight="1">
      <c r="A3" s="40" t="s">
        <v>1</v>
      </c>
      <c r="B3" s="8"/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38" t="s">
        <v>7</v>
      </c>
      <c r="I3" s="39"/>
      <c r="J3" s="42" t="s">
        <v>8</v>
      </c>
      <c r="K3" s="42" t="s">
        <v>9</v>
      </c>
      <c r="L3" s="38" t="s">
        <v>10</v>
      </c>
      <c r="M3" s="39"/>
    </row>
    <row r="4" spans="1:13 16347:16366" s="2" customFormat="1" ht="36">
      <c r="A4" s="41"/>
      <c r="B4" s="11"/>
      <c r="C4" s="43"/>
      <c r="D4" s="43"/>
      <c r="E4" s="43"/>
      <c r="F4" s="43"/>
      <c r="G4" s="43"/>
      <c r="H4" s="12" t="s">
        <v>11</v>
      </c>
      <c r="I4" s="9" t="s">
        <v>12</v>
      </c>
      <c r="J4" s="43"/>
      <c r="K4" s="43"/>
      <c r="L4" s="12" t="s">
        <v>13</v>
      </c>
      <c r="M4" s="12" t="s">
        <v>14</v>
      </c>
    </row>
    <row r="5" spans="1:13 16347:16366" s="2" customFormat="1">
      <c r="A5" s="13" t="s">
        <v>15</v>
      </c>
      <c r="B5" s="14"/>
      <c r="C5" s="10"/>
      <c r="D5" s="10"/>
      <c r="E5" s="15"/>
      <c r="F5" s="16"/>
      <c r="G5" s="16"/>
      <c r="H5" s="15"/>
      <c r="I5" s="25">
        <f>I6+I17</f>
        <v>758</v>
      </c>
      <c r="J5" s="26"/>
      <c r="K5" s="26"/>
      <c r="L5" s="23"/>
      <c r="M5" s="23"/>
    </row>
    <row r="6" spans="1:13 16347:16366" s="2" customFormat="1">
      <c r="A6" s="13" t="s">
        <v>16</v>
      </c>
      <c r="B6" s="13"/>
      <c r="C6" s="13"/>
      <c r="D6" s="13" t="s">
        <v>17</v>
      </c>
      <c r="E6" s="17"/>
      <c r="F6" s="13"/>
      <c r="G6" s="13"/>
      <c r="H6" s="17"/>
      <c r="I6" s="27">
        <f>SUM(I7:I16)</f>
        <v>577</v>
      </c>
      <c r="J6" s="17"/>
      <c r="K6" s="17"/>
      <c r="L6" s="13"/>
      <c r="M6" s="13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</row>
    <row r="7" spans="1:13 16347:16366" ht="24">
      <c r="A7" s="10">
        <v>1</v>
      </c>
      <c r="B7" s="14"/>
      <c r="C7" s="18" t="s">
        <v>18</v>
      </c>
      <c r="D7" s="19" t="s">
        <v>19</v>
      </c>
      <c r="E7" s="20" t="s">
        <v>20</v>
      </c>
      <c r="F7" s="21" t="s">
        <v>21</v>
      </c>
      <c r="G7" s="21" t="str">
        <f t="shared" ref="G7:G16" si="0">I7&amp;"万元"</f>
        <v>48万元</v>
      </c>
      <c r="H7" s="21" t="s">
        <v>22</v>
      </c>
      <c r="I7" s="28">
        <v>48</v>
      </c>
      <c r="J7" s="20" t="s">
        <v>23</v>
      </c>
      <c r="K7" s="29" t="s">
        <v>24</v>
      </c>
      <c r="L7" s="10" t="s">
        <v>25</v>
      </c>
      <c r="M7" s="29" t="s">
        <v>26</v>
      </c>
    </row>
    <row r="8" spans="1:13 16347:16366" s="3" customFormat="1" ht="24">
      <c r="A8" s="10">
        <v>2</v>
      </c>
      <c r="B8" s="14"/>
      <c r="C8" s="18" t="s">
        <v>18</v>
      </c>
      <c r="D8" s="19" t="s">
        <v>19</v>
      </c>
      <c r="E8" s="20" t="s">
        <v>27</v>
      </c>
      <c r="F8" s="21" t="s">
        <v>28</v>
      </c>
      <c r="G8" s="21" t="str">
        <f t="shared" si="0"/>
        <v>110万元</v>
      </c>
      <c r="H8" s="21" t="s">
        <v>22</v>
      </c>
      <c r="I8" s="28">
        <v>110</v>
      </c>
      <c r="J8" s="20" t="s">
        <v>23</v>
      </c>
      <c r="K8" s="29" t="s">
        <v>24</v>
      </c>
      <c r="L8" s="10" t="s">
        <v>25</v>
      </c>
      <c r="M8" s="29" t="s">
        <v>26</v>
      </c>
    </row>
    <row r="9" spans="1:13 16347:16366" s="3" customFormat="1" ht="24">
      <c r="A9" s="10">
        <v>3</v>
      </c>
      <c r="B9" s="14"/>
      <c r="C9" s="18" t="s">
        <v>18</v>
      </c>
      <c r="D9" s="19" t="s">
        <v>19</v>
      </c>
      <c r="E9" s="20" t="s">
        <v>29</v>
      </c>
      <c r="F9" s="21" t="s">
        <v>30</v>
      </c>
      <c r="G9" s="21" t="str">
        <f t="shared" si="0"/>
        <v>10万元</v>
      </c>
      <c r="H9" s="21" t="s">
        <v>22</v>
      </c>
      <c r="I9" s="30">
        <v>10</v>
      </c>
      <c r="J9" s="29" t="s">
        <v>31</v>
      </c>
      <c r="K9" s="29" t="s">
        <v>24</v>
      </c>
      <c r="L9" s="10" t="s">
        <v>25</v>
      </c>
      <c r="M9" s="29" t="s">
        <v>26</v>
      </c>
    </row>
    <row r="10" spans="1:13 16347:16366" s="3" customFormat="1" ht="24">
      <c r="A10" s="10">
        <v>4</v>
      </c>
      <c r="B10" s="14"/>
      <c r="C10" s="18" t="s">
        <v>32</v>
      </c>
      <c r="D10" s="20" t="s">
        <v>33</v>
      </c>
      <c r="E10" s="20" t="s">
        <v>34</v>
      </c>
      <c r="F10" s="21" t="s">
        <v>35</v>
      </c>
      <c r="G10" s="21" t="str">
        <f t="shared" si="0"/>
        <v>10万元</v>
      </c>
      <c r="H10" s="21" t="s">
        <v>22</v>
      </c>
      <c r="I10" s="30">
        <v>10</v>
      </c>
      <c r="J10" s="29" t="s">
        <v>36</v>
      </c>
      <c r="K10" s="29" t="s">
        <v>24</v>
      </c>
      <c r="L10" s="10" t="s">
        <v>25</v>
      </c>
      <c r="M10" s="29" t="s">
        <v>26</v>
      </c>
    </row>
    <row r="11" spans="1:13 16347:16366" s="3" customFormat="1" ht="36">
      <c r="A11" s="10">
        <v>5</v>
      </c>
      <c r="B11" s="14"/>
      <c r="C11" s="18" t="s">
        <v>18</v>
      </c>
      <c r="D11" s="19" t="s">
        <v>37</v>
      </c>
      <c r="E11" s="22" t="s">
        <v>38</v>
      </c>
      <c r="F11" s="23" t="s">
        <v>21</v>
      </c>
      <c r="G11" s="21" t="str">
        <f t="shared" si="0"/>
        <v>67万元</v>
      </c>
      <c r="H11" s="21" t="s">
        <v>22</v>
      </c>
      <c r="I11" s="31">
        <v>67</v>
      </c>
      <c r="J11" s="29" t="s">
        <v>39</v>
      </c>
      <c r="K11" s="29" t="s">
        <v>24</v>
      </c>
      <c r="L11" s="10" t="s">
        <v>40</v>
      </c>
      <c r="M11" s="29" t="s">
        <v>26</v>
      </c>
    </row>
    <row r="12" spans="1:13 16347:16366" s="3" customFormat="1" ht="24">
      <c r="A12" s="10"/>
      <c r="B12" s="14"/>
      <c r="C12" s="18" t="s">
        <v>18</v>
      </c>
      <c r="D12" s="19" t="s">
        <v>37</v>
      </c>
      <c r="E12" s="22" t="s">
        <v>41</v>
      </c>
      <c r="F12" s="23" t="s">
        <v>42</v>
      </c>
      <c r="G12" s="21" t="str">
        <f t="shared" si="0"/>
        <v>20万元</v>
      </c>
      <c r="H12" s="21" t="s">
        <v>22</v>
      </c>
      <c r="I12" s="31">
        <v>20</v>
      </c>
      <c r="J12" s="29" t="s">
        <v>43</v>
      </c>
      <c r="K12" s="29" t="s">
        <v>24</v>
      </c>
      <c r="L12" s="10" t="s">
        <v>40</v>
      </c>
      <c r="M12" s="29" t="s">
        <v>26</v>
      </c>
    </row>
    <row r="13" spans="1:13 16347:16366" s="3" customFormat="1" ht="36">
      <c r="A13" s="10">
        <v>6</v>
      </c>
      <c r="B13" s="14"/>
      <c r="C13" s="18" t="s">
        <v>32</v>
      </c>
      <c r="D13" s="19" t="s">
        <v>44</v>
      </c>
      <c r="E13" s="22" t="s">
        <v>45</v>
      </c>
      <c r="F13" s="23" t="s">
        <v>46</v>
      </c>
      <c r="G13" s="21" t="str">
        <f t="shared" si="0"/>
        <v>20万元</v>
      </c>
      <c r="H13" s="21" t="s">
        <v>22</v>
      </c>
      <c r="I13" s="30">
        <v>20</v>
      </c>
      <c r="J13" s="29" t="s">
        <v>47</v>
      </c>
      <c r="K13" s="29" t="s">
        <v>24</v>
      </c>
      <c r="L13" s="10" t="s">
        <v>40</v>
      </c>
      <c r="M13" s="29" t="s">
        <v>26</v>
      </c>
    </row>
    <row r="14" spans="1:13 16347:16366" s="3" customFormat="1" ht="24">
      <c r="A14" s="10">
        <v>7</v>
      </c>
      <c r="B14" s="14"/>
      <c r="C14" s="18" t="s">
        <v>32</v>
      </c>
      <c r="D14" s="19" t="s">
        <v>33</v>
      </c>
      <c r="E14" s="20" t="s">
        <v>48</v>
      </c>
      <c r="F14" s="21" t="s">
        <v>49</v>
      </c>
      <c r="G14" s="21" t="str">
        <f t="shared" si="0"/>
        <v>10万元</v>
      </c>
      <c r="H14" s="21" t="s">
        <v>22</v>
      </c>
      <c r="I14" s="30">
        <v>10</v>
      </c>
      <c r="J14" s="29" t="s">
        <v>50</v>
      </c>
      <c r="K14" s="29" t="s">
        <v>24</v>
      </c>
      <c r="L14" s="10" t="s">
        <v>25</v>
      </c>
      <c r="M14" s="29" t="s">
        <v>26</v>
      </c>
    </row>
    <row r="15" spans="1:13 16347:16366" s="3" customFormat="1" ht="24">
      <c r="A15" s="10">
        <v>8</v>
      </c>
      <c r="B15" s="14"/>
      <c r="C15" s="18" t="s">
        <v>32</v>
      </c>
      <c r="D15" s="19" t="s">
        <v>51</v>
      </c>
      <c r="E15" s="20" t="s">
        <v>52</v>
      </c>
      <c r="F15" s="21" t="s">
        <v>53</v>
      </c>
      <c r="G15" s="21" t="str">
        <f t="shared" si="0"/>
        <v>25万元</v>
      </c>
      <c r="H15" s="21" t="s">
        <v>22</v>
      </c>
      <c r="I15" s="30">
        <v>25</v>
      </c>
      <c r="J15" s="29" t="s">
        <v>54</v>
      </c>
      <c r="K15" s="29" t="s">
        <v>24</v>
      </c>
      <c r="L15" s="10" t="s">
        <v>40</v>
      </c>
      <c r="M15" s="29" t="s">
        <v>26</v>
      </c>
    </row>
    <row r="16" spans="1:13 16347:16366" s="3" customFormat="1" ht="24">
      <c r="A16" s="10">
        <v>9</v>
      </c>
      <c r="B16" s="14"/>
      <c r="C16" s="21" t="s">
        <v>55</v>
      </c>
      <c r="D16" s="21" t="s">
        <v>55</v>
      </c>
      <c r="E16" s="24" t="s">
        <v>56</v>
      </c>
      <c r="F16" s="21" t="s">
        <v>57</v>
      </c>
      <c r="G16" s="21" t="str">
        <f t="shared" si="0"/>
        <v>257万元</v>
      </c>
      <c r="H16" s="21" t="s">
        <v>22</v>
      </c>
      <c r="I16" s="30">
        <v>257</v>
      </c>
      <c r="J16" s="29" t="s">
        <v>58</v>
      </c>
      <c r="K16" s="29" t="s">
        <v>24</v>
      </c>
      <c r="L16" s="10" t="s">
        <v>59</v>
      </c>
      <c r="M16" s="29" t="s">
        <v>26</v>
      </c>
    </row>
    <row r="17" spans="1:13" s="3" customFormat="1" ht="17.100000000000001" customHeight="1">
      <c r="A17" s="13" t="s">
        <v>60</v>
      </c>
      <c r="B17" s="13"/>
      <c r="C17" s="13"/>
      <c r="D17" s="13" t="s">
        <v>61</v>
      </c>
      <c r="E17" s="24"/>
      <c r="F17" s="21"/>
      <c r="G17" s="21"/>
      <c r="H17" s="21"/>
      <c r="I17" s="32">
        <f>SUM(I18:I22)</f>
        <v>181</v>
      </c>
      <c r="J17" s="29"/>
      <c r="K17" s="29"/>
      <c r="L17" s="10"/>
      <c r="M17" s="29"/>
    </row>
    <row r="18" spans="1:13" s="3" customFormat="1" ht="48">
      <c r="A18" s="10">
        <v>1</v>
      </c>
      <c r="B18" s="14"/>
      <c r="C18" s="10" t="s">
        <v>61</v>
      </c>
      <c r="D18" s="18" t="s">
        <v>62</v>
      </c>
      <c r="E18" s="24" t="s">
        <v>63</v>
      </c>
      <c r="F18" s="24" t="s">
        <v>21</v>
      </c>
      <c r="G18" s="18" t="str">
        <f>I18&amp;"万元"</f>
        <v>36万元</v>
      </c>
      <c r="H18" s="24" t="s">
        <v>22</v>
      </c>
      <c r="I18" s="30">
        <v>36</v>
      </c>
      <c r="J18" s="24" t="s">
        <v>39</v>
      </c>
      <c r="K18" s="29" t="s">
        <v>24</v>
      </c>
      <c r="L18" s="10" t="s">
        <v>40</v>
      </c>
      <c r="M18" s="29" t="s">
        <v>26</v>
      </c>
    </row>
    <row r="19" spans="1:13" s="3" customFormat="1" ht="24">
      <c r="A19" s="10">
        <v>2</v>
      </c>
      <c r="B19" s="14"/>
      <c r="C19" s="10" t="s">
        <v>61</v>
      </c>
      <c r="D19" s="19" t="s">
        <v>64</v>
      </c>
      <c r="E19" s="20" t="s">
        <v>65</v>
      </c>
      <c r="F19" s="21" t="s">
        <v>66</v>
      </c>
      <c r="G19" s="21" t="str">
        <f>I19&amp;"万元"</f>
        <v>10万元</v>
      </c>
      <c r="H19" s="21" t="s">
        <v>22</v>
      </c>
      <c r="I19" s="30">
        <v>10</v>
      </c>
      <c r="J19" s="29" t="s">
        <v>67</v>
      </c>
      <c r="K19" s="29" t="s">
        <v>24</v>
      </c>
      <c r="L19" s="10" t="s">
        <v>25</v>
      </c>
      <c r="M19" s="29" t="s">
        <v>26</v>
      </c>
    </row>
    <row r="20" spans="1:13" s="3" customFormat="1" ht="24">
      <c r="A20" s="10">
        <v>3</v>
      </c>
      <c r="B20" s="14"/>
      <c r="C20" s="10" t="s">
        <v>61</v>
      </c>
      <c r="D20" s="19" t="s">
        <v>64</v>
      </c>
      <c r="E20" s="20" t="s">
        <v>68</v>
      </c>
      <c r="F20" s="21" t="s">
        <v>69</v>
      </c>
      <c r="G20" s="21" t="str">
        <f>I20&amp;"万元"</f>
        <v>35万元</v>
      </c>
      <c r="H20" s="21" t="s">
        <v>22</v>
      </c>
      <c r="I20" s="30">
        <v>35</v>
      </c>
      <c r="J20" s="29" t="s">
        <v>70</v>
      </c>
      <c r="K20" s="29" t="s">
        <v>24</v>
      </c>
      <c r="L20" s="10" t="s">
        <v>40</v>
      </c>
      <c r="M20" s="29" t="s">
        <v>26</v>
      </c>
    </row>
    <row r="21" spans="1:13" s="3" customFormat="1" ht="45">
      <c r="A21" s="10">
        <v>4</v>
      </c>
      <c r="B21" s="14"/>
      <c r="C21" s="10" t="s">
        <v>61</v>
      </c>
      <c r="D21" s="19" t="s">
        <v>64</v>
      </c>
      <c r="E21" s="20" t="s">
        <v>71</v>
      </c>
      <c r="F21" s="21" t="s">
        <v>28</v>
      </c>
      <c r="G21" s="21" t="str">
        <f>I21&amp;"万元"</f>
        <v>90万元</v>
      </c>
      <c r="H21" s="21" t="s">
        <v>22</v>
      </c>
      <c r="I21" s="30">
        <v>90</v>
      </c>
      <c r="J21" s="29" t="s">
        <v>72</v>
      </c>
      <c r="K21" s="29" t="s">
        <v>24</v>
      </c>
      <c r="L21" s="10" t="s">
        <v>25</v>
      </c>
      <c r="M21" s="29" t="s">
        <v>26</v>
      </c>
    </row>
    <row r="22" spans="1:13" s="3" customFormat="1" ht="24">
      <c r="A22" s="10">
        <v>5</v>
      </c>
      <c r="B22" s="14"/>
      <c r="C22" s="10" t="s">
        <v>61</v>
      </c>
      <c r="D22" s="19" t="s">
        <v>73</v>
      </c>
      <c r="E22" s="20" t="s">
        <v>74</v>
      </c>
      <c r="F22" s="21" t="s">
        <v>75</v>
      </c>
      <c r="G22" s="21" t="str">
        <f>I22&amp;"万元"</f>
        <v>10万元</v>
      </c>
      <c r="H22" s="21" t="s">
        <v>22</v>
      </c>
      <c r="I22" s="30">
        <v>10</v>
      </c>
      <c r="J22" s="29" t="s">
        <v>76</v>
      </c>
      <c r="K22" s="29" t="s">
        <v>24</v>
      </c>
      <c r="L22" s="10" t="s">
        <v>25</v>
      </c>
      <c r="M22" s="29" t="s">
        <v>26</v>
      </c>
    </row>
  </sheetData>
  <mergeCells count="12">
    <mergeCell ref="A1:M1"/>
    <mergeCell ref="A2:M2"/>
    <mergeCell ref="H3:I3"/>
    <mergeCell ref="L3:M3"/>
    <mergeCell ref="A3:A4"/>
    <mergeCell ref="C3:C4"/>
    <mergeCell ref="D3:D4"/>
    <mergeCell ref="E3:E4"/>
    <mergeCell ref="F3:F4"/>
    <mergeCell ref="G3:G4"/>
    <mergeCell ref="J3:J4"/>
    <mergeCell ref="K3:K4"/>
  </mergeCells>
  <phoneticPr fontId="19" type="noConversion"/>
  <printOptions horizontalCentered="1"/>
  <pageMargins left="0.196527777777778" right="0" top="0.59027777777777801" bottom="0.59027777777777801" header="0.31458333333333299" footer="0.31458333333333299"/>
  <pageSetup paperSize="9" scale="70" orientation="landscape" useFirstPageNumber="1" horizontalDpi="3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第一批专项</vt:lpstr>
      <vt:lpstr>第一批专项!Print_Area</vt:lpstr>
      <vt:lpstr>第一批专项!Print_Titles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李卫东 10.104.98.162</dc:creator>
  <cp:lastModifiedBy>Administrator</cp:lastModifiedBy>
  <cp:lastPrinted>2020-02-21T08:19:00Z</cp:lastPrinted>
  <dcterms:created xsi:type="dcterms:W3CDTF">2017-12-29T05:08:00Z</dcterms:created>
  <dcterms:modified xsi:type="dcterms:W3CDTF">2020-05-09T09:22:58Z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