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" sheetId="4" r:id="rId1"/>
    <sheet name="牛角垅组" sheetId="1" r:id="rId2"/>
    <sheet name="黄泥垅组" sheetId="2" r:id="rId3"/>
    <sheet name="井冲组" sheetId="3" r:id="rId4"/>
  </sheets>
  <definedNames>
    <definedName name="_xlnm.Print_Titles" localSheetId="1">牛角垅组!$2:$2</definedName>
  </definedNames>
  <calcPr calcId="144525"/>
</workbook>
</file>

<file path=xl/sharedStrings.xml><?xml version="1.0" encoding="utf-8"?>
<sst xmlns="http://schemas.openxmlformats.org/spreadsheetml/2006/main" count="287" uniqueCount="139">
  <si>
    <t>蜈蚣坡村失地农民汇总表</t>
  </si>
  <si>
    <t>序号</t>
  </si>
  <si>
    <t>组</t>
  </si>
  <si>
    <t>户数（户）</t>
  </si>
  <si>
    <t>人数（人）</t>
  </si>
  <si>
    <t>牛角垅组</t>
  </si>
  <si>
    <t>黄泥垅组</t>
  </si>
  <si>
    <t>井冲组</t>
  </si>
  <si>
    <t>总数</t>
  </si>
  <si>
    <t>芷江镇蜈蚣坡村牛角垅组被征地农民社会保障对象认定花名册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</si>
  <si>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</si>
  <si>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</si>
  <si>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</si>
  <si>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</si>
  <si>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</si>
  <si>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</si>
  <si>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</si>
  <si>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</si>
  <si>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</si>
  <si>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</si>
  <si>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</si>
  <si>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</si>
  <si>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</si>
  <si>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</si>
  <si>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</si>
  <si>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</si>
  <si>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</si>
  <si>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张儒琼</t>
  </si>
  <si>
    <t>户主</t>
  </si>
  <si>
    <t>1972-10</t>
  </si>
  <si>
    <t>433027********201X</t>
  </si>
  <si>
    <t>芷江镇蜈蚣坡村牛角垅组</t>
  </si>
  <si>
    <t>怀化至芷江高速公路(高速公路项目指挥部）（2017.06.14）</t>
  </si>
  <si>
    <t>156****4270</t>
  </si>
  <si>
    <t>2017.06.14</t>
  </si>
  <si>
    <t>①</t>
  </si>
  <si>
    <t>谭小英</t>
  </si>
  <si>
    <t>妻子</t>
  </si>
  <si>
    <t>1974-04</t>
  </si>
  <si>
    <t>433027********2025</t>
  </si>
  <si>
    <t>张其</t>
  </si>
  <si>
    <t>女儿</t>
  </si>
  <si>
    <t>1996-12</t>
  </si>
  <si>
    <t>431228********0260</t>
  </si>
  <si>
    <t>张显玲</t>
  </si>
  <si>
    <t>1956-04</t>
  </si>
  <si>
    <t>433027********2011</t>
  </si>
  <si>
    <t>190****9863</t>
  </si>
  <si>
    <t>江贤珍</t>
  </si>
  <si>
    <t>1962-02</t>
  </si>
  <si>
    <t>433027********2015</t>
  </si>
  <si>
    <t>张华</t>
  </si>
  <si>
    <t>儿子</t>
  </si>
  <si>
    <t>1986-01</t>
  </si>
  <si>
    <t>431228********2017</t>
  </si>
  <si>
    <t>②</t>
  </si>
  <si>
    <t>张志海</t>
  </si>
  <si>
    <t>户主（儿子）</t>
  </si>
  <si>
    <t>1983-09</t>
  </si>
  <si>
    <t>431228********2015</t>
  </si>
  <si>
    <t>邓龙</t>
  </si>
  <si>
    <t>1987-09</t>
  </si>
  <si>
    <t>431228********5825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</si>
  <si>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</si>
  <si>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</si>
  <si>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</si>
  <si>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</si>
  <si>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</si>
  <si>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芷江镇蜈蚣坡村黄泥垅组被征地农民社会保障对象认定花名册</t>
  </si>
  <si>
    <t>户主
关系</t>
  </si>
  <si>
    <t>杨桥英</t>
  </si>
  <si>
    <t>1953-11</t>
  </si>
  <si>
    <t>433027********2029</t>
  </si>
  <si>
    <t>芷江镇蜈蚣坡村黄泥垅组</t>
  </si>
  <si>
    <t>181****9949</t>
  </si>
  <si>
    <t>李复金</t>
  </si>
  <si>
    <t>1974-09</t>
  </si>
  <si>
    <t>433027********2016</t>
  </si>
  <si>
    <t>153****3159</t>
  </si>
  <si>
    <t xml:space="preserve">张秀玲 </t>
  </si>
  <si>
    <t>儿媳</t>
  </si>
  <si>
    <t>1982-09</t>
  </si>
  <si>
    <t>433027********1822</t>
  </si>
  <si>
    <t>李复银</t>
  </si>
  <si>
    <t>1976-00</t>
  </si>
  <si>
    <t>433027********2036</t>
  </si>
  <si>
    <t>蒲海霞</t>
  </si>
  <si>
    <t>1983-05</t>
  </si>
  <si>
    <t>431227********0626</t>
  </si>
  <si>
    <t>李泽华</t>
  </si>
  <si>
    <t>丈夫</t>
  </si>
  <si>
    <t>1952-12</t>
  </si>
  <si>
    <t>（2024年11月去世）</t>
  </si>
  <si>
    <t>芷江镇蜈蚣坡村被征地农民社会保障对象认定花名册</t>
  </si>
  <si>
    <t>张儒建</t>
  </si>
  <si>
    <t>1973-02</t>
  </si>
  <si>
    <t>433027********2013</t>
  </si>
  <si>
    <t>芷江镇蜈蚣坡村井冲组</t>
  </si>
  <si>
    <t>199****5938</t>
  </si>
  <si>
    <t>向菊花</t>
  </si>
  <si>
    <t>1972-07</t>
  </si>
  <si>
    <t>433027********2048</t>
  </si>
  <si>
    <t>张玲玲</t>
  </si>
  <si>
    <t>1996-05</t>
  </si>
  <si>
    <t>张平</t>
  </si>
  <si>
    <t>1972-06</t>
  </si>
  <si>
    <t>433027********2012</t>
  </si>
  <si>
    <t>156****7903</t>
  </si>
  <si>
    <t>李小红</t>
  </si>
  <si>
    <t>1975-05</t>
  </si>
  <si>
    <t>433027********202X</t>
  </si>
  <si>
    <t>173****7778</t>
  </si>
  <si>
    <t>张旭</t>
  </si>
  <si>
    <t>1995-10</t>
  </si>
  <si>
    <t>431228********3096</t>
  </si>
  <si>
    <t>157****0359</t>
  </si>
  <si>
    <t>张儒华</t>
  </si>
  <si>
    <t>1962-11</t>
  </si>
  <si>
    <t>433027********2014</t>
  </si>
  <si>
    <t>181****1016</t>
  </si>
  <si>
    <t>龙小燕</t>
  </si>
  <si>
    <t>1965-06</t>
  </si>
  <si>
    <t>433027********2023</t>
  </si>
  <si>
    <t>张茂庭</t>
  </si>
  <si>
    <t>1989-02</t>
  </si>
  <si>
    <t>431228********2010</t>
  </si>
  <si>
    <t>187****0690</t>
  </si>
  <si>
    <t>张丽君</t>
  </si>
  <si>
    <t>1997-08</t>
  </si>
  <si>
    <t>431228********3883</t>
  </si>
  <si>
    <t>张儒炳</t>
  </si>
  <si>
    <t>1976-03</t>
  </si>
  <si>
    <t>153****5998</t>
  </si>
  <si>
    <t>杨松英</t>
  </si>
  <si>
    <t>1978-02</t>
  </si>
  <si>
    <t>433027********282X</t>
  </si>
  <si>
    <t>张鑫</t>
  </si>
  <si>
    <t>1999-06</t>
  </si>
  <si>
    <t>431228********4275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</si>
</sst>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G6" sqref="G6"/>
    </sheetView>
  </sheetViews>
  <sheetFormatPr defaultColWidth="9" defaultRowHeight="13.5" outlineLevelRow="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20" t="s">
        <v>0</v>
      </c>
      <c r="B1" s="20"/>
      <c r="C1" s="20"/>
      <c r="D1" s="20"/>
    </row>
    <row r="2" s="19" customFormat="1" ht="56" customHeight="1" spans="1:4">
      <c r="A2" s="21" t="s">
        <v>1</v>
      </c>
      <c r="B2" s="21" t="s">
        <v>2</v>
      </c>
      <c r="C2" s="21" t="s">
        <v>3</v>
      </c>
      <c r="D2" s="21" t="s">
        <v>4</v>
      </c>
    </row>
    <row r="3" ht="35" customHeight="1" spans="1:4">
      <c r="A3" s="22">
        <v>1</v>
      </c>
      <c r="B3" s="22" t="s">
        <v>5</v>
      </c>
      <c r="C3" s="22">
        <v>2</v>
      </c>
      <c r="D3" s="22">
        <v>8</v>
      </c>
    </row>
    <row r="4" ht="35" customHeight="1" spans="1:4">
      <c r="A4" s="22">
        <v>2</v>
      </c>
      <c r="B4" s="22" t="s">
        <v>6</v>
      </c>
      <c r="C4" s="22">
        <v>1</v>
      </c>
      <c r="D4" s="23">
        <v>6</v>
      </c>
    </row>
    <row r="5" ht="35" customHeight="1" spans="1:4">
      <c r="A5" s="22">
        <v>3</v>
      </c>
      <c r="B5" s="22" t="s">
        <v>7</v>
      </c>
      <c r="C5" s="22">
        <v>4</v>
      </c>
      <c r="D5" s="23">
        <v>13</v>
      </c>
    </row>
    <row r="6" ht="35" customHeight="1" spans="1:4">
      <c r="A6" s="22"/>
      <c r="B6" s="24" t="s">
        <v>8</v>
      </c>
      <c r="C6" s="24">
        <f>SUM(C3:C5)</f>
        <v>7</v>
      </c>
      <c r="D6" s="24">
        <f>SUM(D3:D5)</f>
        <v>27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view="pageBreakPreview" zoomScaleNormal="100" workbookViewId="0">
      <selection activeCell="U9" sqref="U9"/>
    </sheetView>
  </sheetViews>
  <sheetFormatPr defaultColWidth="9" defaultRowHeight="13.5"/>
  <cols>
    <col min="1" max="1" width="4.25" style="15" customWidth="1"/>
    <col min="2" max="3" width="9" style="15"/>
    <col min="4" max="4" width="5.25" style="15" customWidth="1"/>
    <col min="5" max="5" width="9" style="15"/>
    <col min="6" max="6" width="17.625" style="15" customWidth="1"/>
    <col min="7" max="7" width="12.25" style="15" customWidth="1"/>
    <col min="8" max="8" width="7.50833333333333" style="15" customWidth="1"/>
    <col min="9" max="9" width="9.05833333333333" style="15" customWidth="1"/>
    <col min="10" max="10" width="26.125" style="15" customWidth="1"/>
    <col min="11" max="11" width="7.5" style="15" customWidth="1"/>
    <col min="12" max="12" width="8.375" style="15" customWidth="1"/>
    <col min="13" max="13" width="8.625" style="15" customWidth="1"/>
    <col min="14" max="14" width="11.625" style="15" customWidth="1"/>
    <col min="15" max="15" width="13" style="15" customWidth="1"/>
    <col min="16" max="16" width="7.96666666666667" style="15" customWidth="1"/>
    <col min="17" max="17" width="8.11666666666667" style="15" customWidth="1"/>
    <col min="18" max="18" width="10.25" style="15" customWidth="1"/>
    <col min="19" max="16384" width="9" style="15"/>
  </cols>
  <sheetData>
    <row r="1" ht="37" customHeight="1" spans="1:18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2" customFormat="1" ht="66" customHeight="1" spans="1:18">
      <c r="A2" s="5" t="s">
        <v>1</v>
      </c>
      <c r="B2" s="5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22</v>
      </c>
      <c r="O2" s="5" t="s">
        <v>23</v>
      </c>
      <c r="P2" s="6" t="s">
        <v>24</v>
      </c>
      <c r="Q2" s="6" t="s">
        <v>25</v>
      </c>
      <c r="R2" s="13" t="s">
        <v>26</v>
      </c>
    </row>
    <row r="3" ht="36" customHeight="1" spans="1:18">
      <c r="A3" s="6">
        <v>1</v>
      </c>
      <c r="B3" s="6" t="s">
        <v>27</v>
      </c>
      <c r="C3" s="6" t="s">
        <v>28</v>
      </c>
      <c r="D3" s="6" t="str">
        <f t="shared" ref="D3:D10" si="0">IF(MOD(MID(F3,17,1),2),"男","女")</f>
        <v>男</v>
      </c>
      <c r="E3" s="6" t="s">
        <v>29</v>
      </c>
      <c r="F3" s="6" t="s">
        <v>30</v>
      </c>
      <c r="G3" s="6" t="s">
        <v>31</v>
      </c>
      <c r="H3" s="6">
        <v>4</v>
      </c>
      <c r="I3" s="6">
        <v>3</v>
      </c>
      <c r="J3" s="6" t="s">
        <v>32</v>
      </c>
      <c r="K3" s="6">
        <v>0.94</v>
      </c>
      <c r="L3" s="6">
        <v>0.26</v>
      </c>
      <c r="M3" s="6">
        <v>0.17</v>
      </c>
      <c r="N3" s="6" t="s">
        <v>33</v>
      </c>
      <c r="O3" s="6" t="s">
        <v>34</v>
      </c>
      <c r="P3" s="6" t="s">
        <v>35</v>
      </c>
      <c r="Q3" s="6"/>
      <c r="R3" s="6"/>
    </row>
    <row r="4" ht="36" customHeight="1" spans="1:18">
      <c r="A4" s="6"/>
      <c r="B4" s="6" t="s">
        <v>36</v>
      </c>
      <c r="C4" s="6" t="s">
        <v>37</v>
      </c>
      <c r="D4" s="6" t="str">
        <f t="shared" si="0"/>
        <v>女</v>
      </c>
      <c r="E4" s="6" t="s">
        <v>38</v>
      </c>
      <c r="F4" s="6" t="s">
        <v>39</v>
      </c>
      <c r="G4" s="6" t="str">
        <f t="shared" ref="G4:M5" si="1">G3</f>
        <v>芷江镇蜈蚣坡村牛角垅组</v>
      </c>
      <c r="H4" s="6">
        <f t="shared" si="1"/>
        <v>4</v>
      </c>
      <c r="I4" s="6">
        <f t="shared" si="1"/>
        <v>3</v>
      </c>
      <c r="J4" s="6" t="str">
        <f t="shared" si="1"/>
        <v>怀化至芷江高速公路(高速公路项目指挥部）（2017.06.14）</v>
      </c>
      <c r="K4" s="6">
        <f t="shared" si="1"/>
        <v>0.94</v>
      </c>
      <c r="L4" s="6">
        <f t="shared" si="1"/>
        <v>0.26</v>
      </c>
      <c r="M4" s="6">
        <f t="shared" si="1"/>
        <v>0.17</v>
      </c>
      <c r="N4" s="6" t="s">
        <v>33</v>
      </c>
      <c r="O4" s="6" t="s">
        <v>34</v>
      </c>
      <c r="P4" s="6" t="s">
        <v>35</v>
      </c>
      <c r="Q4" s="6"/>
      <c r="R4" s="6"/>
    </row>
    <row r="5" ht="36" customHeight="1" spans="1:18">
      <c r="A5" s="6"/>
      <c r="B5" s="14" t="s">
        <v>40</v>
      </c>
      <c r="C5" s="6" t="s">
        <v>41</v>
      </c>
      <c r="D5" s="6" t="str">
        <f t="shared" si="0"/>
        <v>女</v>
      </c>
      <c r="E5" s="6" t="s">
        <v>42</v>
      </c>
      <c r="F5" s="6" t="s">
        <v>43</v>
      </c>
      <c r="G5" s="6" t="str">
        <f t="shared" si="1"/>
        <v>芷江镇蜈蚣坡村牛角垅组</v>
      </c>
      <c r="H5" s="6">
        <f t="shared" si="1"/>
        <v>4</v>
      </c>
      <c r="I5" s="6">
        <f t="shared" si="1"/>
        <v>3</v>
      </c>
      <c r="J5" s="6" t="str">
        <f t="shared" si="1"/>
        <v>怀化至芷江高速公路(高速公路项目指挥部）（2017.06.14）</v>
      </c>
      <c r="K5" s="6">
        <f t="shared" si="1"/>
        <v>0.94</v>
      </c>
      <c r="L5" s="6">
        <f t="shared" si="1"/>
        <v>0.26</v>
      </c>
      <c r="M5" s="6">
        <f t="shared" si="1"/>
        <v>0.17</v>
      </c>
      <c r="N5" s="6" t="s">
        <v>33</v>
      </c>
      <c r="O5" s="6" t="s">
        <v>34</v>
      </c>
      <c r="P5" s="6" t="s">
        <v>35</v>
      </c>
      <c r="Q5" s="6"/>
      <c r="R5" s="6"/>
    </row>
    <row r="6" s="12" customFormat="1" ht="36" customHeight="1" spans="1:18">
      <c r="A6" s="14">
        <v>2</v>
      </c>
      <c r="B6" s="14" t="s">
        <v>44</v>
      </c>
      <c r="C6" s="14" t="s">
        <v>28</v>
      </c>
      <c r="D6" s="14" t="str">
        <f t="shared" si="0"/>
        <v>男</v>
      </c>
      <c r="E6" s="14" t="s">
        <v>45</v>
      </c>
      <c r="F6" s="14" t="s">
        <v>46</v>
      </c>
      <c r="G6" s="6" t="s">
        <v>31</v>
      </c>
      <c r="H6" s="6">
        <v>7</v>
      </c>
      <c r="I6" s="6">
        <v>5</v>
      </c>
      <c r="J6" s="6" t="s">
        <v>32</v>
      </c>
      <c r="K6" s="6">
        <v>4.39</v>
      </c>
      <c r="L6" s="6">
        <v>2.77</v>
      </c>
      <c r="M6" s="6">
        <v>0.231</v>
      </c>
      <c r="N6" s="14" t="s">
        <v>47</v>
      </c>
      <c r="O6" s="14" t="s">
        <v>34</v>
      </c>
      <c r="P6" s="14" t="s">
        <v>35</v>
      </c>
      <c r="Q6" s="14"/>
      <c r="R6" s="14"/>
    </row>
    <row r="7" s="12" customFormat="1" ht="36" customHeight="1" spans="1:18">
      <c r="A7" s="14"/>
      <c r="B7" s="14" t="s">
        <v>48</v>
      </c>
      <c r="C7" s="14" t="s">
        <v>37</v>
      </c>
      <c r="D7" s="14" t="str">
        <f t="shared" si="0"/>
        <v>男</v>
      </c>
      <c r="E7" s="14" t="s">
        <v>49</v>
      </c>
      <c r="F7" s="14" t="s">
        <v>50</v>
      </c>
      <c r="G7" s="6" t="str">
        <f t="shared" ref="G7:M10" si="2">G6</f>
        <v>芷江镇蜈蚣坡村牛角垅组</v>
      </c>
      <c r="H7" s="6">
        <f t="shared" si="2"/>
        <v>7</v>
      </c>
      <c r="I7" s="6">
        <f t="shared" si="2"/>
        <v>5</v>
      </c>
      <c r="J7" s="6" t="str">
        <f t="shared" si="2"/>
        <v>怀化至芷江高速公路(高速公路项目指挥部）（2017.06.14）</v>
      </c>
      <c r="K7" s="6">
        <f t="shared" si="2"/>
        <v>4.39</v>
      </c>
      <c r="L7" s="6">
        <f t="shared" si="2"/>
        <v>2.77</v>
      </c>
      <c r="M7" s="6">
        <f t="shared" si="2"/>
        <v>0.231</v>
      </c>
      <c r="N7" s="14" t="s">
        <v>47</v>
      </c>
      <c r="O7" s="14" t="s">
        <v>34</v>
      </c>
      <c r="P7" s="14" t="s">
        <v>35</v>
      </c>
      <c r="Q7" s="14"/>
      <c r="R7" s="14"/>
    </row>
    <row r="8" s="12" customFormat="1" ht="36" customHeight="1" spans="1:18">
      <c r="A8" s="14"/>
      <c r="B8" s="14" t="s">
        <v>51</v>
      </c>
      <c r="C8" s="14" t="s">
        <v>52</v>
      </c>
      <c r="D8" s="14" t="str">
        <f t="shared" si="0"/>
        <v>男</v>
      </c>
      <c r="E8" s="14" t="s">
        <v>53</v>
      </c>
      <c r="F8" s="14" t="s">
        <v>54</v>
      </c>
      <c r="G8" s="6" t="str">
        <f t="shared" si="2"/>
        <v>芷江镇蜈蚣坡村牛角垅组</v>
      </c>
      <c r="H8" s="6">
        <f t="shared" si="2"/>
        <v>7</v>
      </c>
      <c r="I8" s="6">
        <f t="shared" si="2"/>
        <v>5</v>
      </c>
      <c r="J8" s="6" t="str">
        <f t="shared" si="2"/>
        <v>怀化至芷江高速公路(高速公路项目指挥部）（2017.06.14）</v>
      </c>
      <c r="K8" s="6">
        <f t="shared" si="2"/>
        <v>4.39</v>
      </c>
      <c r="L8" s="6">
        <f t="shared" si="2"/>
        <v>2.77</v>
      </c>
      <c r="M8" s="6">
        <f t="shared" si="2"/>
        <v>0.231</v>
      </c>
      <c r="N8" s="14" t="s">
        <v>47</v>
      </c>
      <c r="O8" s="14" t="s">
        <v>34</v>
      </c>
      <c r="P8" s="14"/>
      <c r="Q8" s="14" t="s">
        <v>55</v>
      </c>
      <c r="R8" s="14"/>
    </row>
    <row r="9" s="12" customFormat="1" ht="36" customHeight="1" spans="1:18">
      <c r="A9" s="14"/>
      <c r="B9" s="14" t="s">
        <v>56</v>
      </c>
      <c r="C9" s="14" t="s">
        <v>57</v>
      </c>
      <c r="D9" s="14" t="str">
        <f t="shared" si="0"/>
        <v>男</v>
      </c>
      <c r="E9" s="14" t="s">
        <v>58</v>
      </c>
      <c r="F9" s="14" t="s">
        <v>59</v>
      </c>
      <c r="G9" s="6" t="str">
        <f t="shared" si="2"/>
        <v>芷江镇蜈蚣坡村牛角垅组</v>
      </c>
      <c r="H9" s="6">
        <f t="shared" si="2"/>
        <v>7</v>
      </c>
      <c r="I9" s="6">
        <f t="shared" si="2"/>
        <v>5</v>
      </c>
      <c r="J9" s="6" t="str">
        <f t="shared" si="2"/>
        <v>怀化至芷江高速公路(高速公路项目指挥部）（2017.06.14）</v>
      </c>
      <c r="K9" s="6">
        <f t="shared" si="2"/>
        <v>4.39</v>
      </c>
      <c r="L9" s="6">
        <f t="shared" si="2"/>
        <v>2.77</v>
      </c>
      <c r="M9" s="6">
        <f t="shared" si="2"/>
        <v>0.231</v>
      </c>
      <c r="N9" s="14" t="s">
        <v>47</v>
      </c>
      <c r="O9" s="14" t="s">
        <v>34</v>
      </c>
      <c r="P9" s="14" t="s">
        <v>35</v>
      </c>
      <c r="Q9" s="14"/>
      <c r="R9" s="14"/>
    </row>
    <row r="10" s="12" customFormat="1" ht="36" customHeight="1" spans="1:18">
      <c r="A10" s="14"/>
      <c r="B10" s="14" t="s">
        <v>60</v>
      </c>
      <c r="C10" s="14" t="s">
        <v>37</v>
      </c>
      <c r="D10" s="14" t="str">
        <f t="shared" si="0"/>
        <v>女</v>
      </c>
      <c r="E10" s="14" t="s">
        <v>61</v>
      </c>
      <c r="F10" s="14" t="s">
        <v>62</v>
      </c>
      <c r="G10" s="6" t="str">
        <f t="shared" si="2"/>
        <v>芷江镇蜈蚣坡村牛角垅组</v>
      </c>
      <c r="H10" s="6">
        <f t="shared" si="2"/>
        <v>7</v>
      </c>
      <c r="I10" s="6">
        <f t="shared" si="2"/>
        <v>5</v>
      </c>
      <c r="J10" s="6" t="str">
        <f t="shared" si="2"/>
        <v>怀化至芷江高速公路(高速公路项目指挥部）（2017.06.14）</v>
      </c>
      <c r="K10" s="6">
        <f t="shared" si="2"/>
        <v>4.39</v>
      </c>
      <c r="L10" s="6">
        <f t="shared" si="2"/>
        <v>2.77</v>
      </c>
      <c r="M10" s="6">
        <f t="shared" si="2"/>
        <v>0.231</v>
      </c>
      <c r="N10" s="14" t="s">
        <v>47</v>
      </c>
      <c r="O10" s="14" t="s">
        <v>34</v>
      </c>
      <c r="P10" s="14" t="s">
        <v>35</v>
      </c>
      <c r="Q10" s="14"/>
      <c r="R10" s="14"/>
    </row>
    <row r="11" s="12" customFormat="1" ht="48" customHeight="1" spans="1:14">
      <c r="A11" s="12" t="s">
        <v>63</v>
      </c>
      <c r="H11" s="12" t="s">
        <v>64</v>
      </c>
      <c r="N11" s="12" t="s">
        <v>65</v>
      </c>
    </row>
    <row r="12" s="12" customFormat="1" ht="38" customHeight="1" spans="1:14">
      <c r="A12" s="12" t="s">
        <v>66</v>
      </c>
      <c r="H12" s="12" t="s">
        <v>66</v>
      </c>
      <c r="N12" s="12" t="s">
        <v>67</v>
      </c>
    </row>
    <row r="13" s="12" customFormat="1"/>
  </sheetData>
  <mergeCells count="9">
    <mergeCell ref="A1:R1"/>
    <mergeCell ref="A11:E11"/>
    <mergeCell ref="H11:K11"/>
    <mergeCell ref="N11:P11"/>
    <mergeCell ref="A12:E12"/>
    <mergeCell ref="H12:K12"/>
    <mergeCell ref="N12:P12"/>
    <mergeCell ref="A3:A5"/>
    <mergeCell ref="A6:A10"/>
  </mergeCells>
  <dataValidations count="1">
    <dataValidation type="list" allowBlank="1" showInputMessage="1" showErrorMessage="1" errorTitle="确认输入信息是否正确" sqref="P$1:P$1048576" errorStyle="warning">
      <formula1>"①,②"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view="pageBreakPreview" zoomScaleNormal="100" workbookViewId="0">
      <selection activeCell="H10" sqref="H10:K10"/>
    </sheetView>
  </sheetViews>
  <sheetFormatPr defaultColWidth="9" defaultRowHeight="13.5"/>
  <cols>
    <col min="1" max="1" width="4.525" style="16" customWidth="1"/>
    <col min="2" max="2" width="6.625" style="16" customWidth="1"/>
    <col min="3" max="3" width="5.5" style="16" customWidth="1"/>
    <col min="4" max="4" width="4.625" style="16" customWidth="1"/>
    <col min="5" max="5" width="8.25" style="16" customWidth="1"/>
    <col min="6" max="6" width="17.25" style="16" customWidth="1"/>
    <col min="7" max="7" width="15.8416666666667" style="16" customWidth="1"/>
    <col min="8" max="8" width="7.15833333333333" style="16" customWidth="1"/>
    <col min="9" max="9" width="7.25" style="16" customWidth="1"/>
    <col min="10" max="10" width="30.625" style="16" customWidth="1"/>
    <col min="11" max="11" width="7.375" style="16" customWidth="1"/>
    <col min="12" max="12" width="6.75" style="16" customWidth="1"/>
    <col min="13" max="13" width="7.625" style="16" customWidth="1"/>
    <col min="14" max="14" width="11.875" style="16" customWidth="1"/>
    <col min="15" max="15" width="11.55" style="16" customWidth="1"/>
    <col min="16" max="16" width="9.125" style="16" customWidth="1"/>
    <col min="17" max="17" width="8.11666666666667" style="16" customWidth="1"/>
    <col min="18" max="18" width="11" style="16" customWidth="1"/>
    <col min="19" max="16384" width="9" style="16"/>
  </cols>
  <sheetData>
    <row r="1" s="15" customFormat="1" ht="48" customHeight="1" spans="1:18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2" customFormat="1" ht="81" customHeight="1" spans="1:18">
      <c r="A2" s="5" t="s">
        <v>1</v>
      </c>
      <c r="B2" s="5" t="s">
        <v>10</v>
      </c>
      <c r="C2" s="6" t="s">
        <v>69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22</v>
      </c>
      <c r="O2" s="5" t="s">
        <v>23</v>
      </c>
      <c r="P2" s="6" t="s">
        <v>24</v>
      </c>
      <c r="Q2" s="6" t="s">
        <v>25</v>
      </c>
      <c r="R2" s="6" t="s">
        <v>26</v>
      </c>
    </row>
    <row r="3" s="12" customFormat="1" ht="39" customHeight="1" spans="1:18">
      <c r="A3" s="14">
        <v>1</v>
      </c>
      <c r="B3" s="14" t="s">
        <v>70</v>
      </c>
      <c r="C3" s="14" t="s">
        <v>28</v>
      </c>
      <c r="D3" s="14" t="str">
        <f t="shared" ref="D3:D8" si="0">IF(MOD(MID(F3,17,1),2),"男","女")</f>
        <v>女</v>
      </c>
      <c r="E3" s="14" t="s">
        <v>71</v>
      </c>
      <c r="F3" s="14" t="s">
        <v>72</v>
      </c>
      <c r="G3" s="6" t="s">
        <v>73</v>
      </c>
      <c r="H3" s="6">
        <v>10</v>
      </c>
      <c r="I3" s="6">
        <v>6</v>
      </c>
      <c r="J3" s="6" t="s">
        <v>32</v>
      </c>
      <c r="K3" s="6">
        <v>3.872</v>
      </c>
      <c r="L3" s="6">
        <v>1.89</v>
      </c>
      <c r="M3" s="6">
        <v>2.89</v>
      </c>
      <c r="N3" s="14" t="s">
        <v>74</v>
      </c>
      <c r="O3" s="14" t="s">
        <v>34</v>
      </c>
      <c r="P3" s="14" t="s">
        <v>35</v>
      </c>
      <c r="Q3" s="14"/>
      <c r="R3" s="14"/>
    </row>
    <row r="4" s="12" customFormat="1" ht="39" customHeight="1" spans="1:18">
      <c r="A4" s="14"/>
      <c r="B4" s="14" t="s">
        <v>75</v>
      </c>
      <c r="C4" s="14" t="s">
        <v>52</v>
      </c>
      <c r="D4" s="14" t="str">
        <f t="shared" si="0"/>
        <v>男</v>
      </c>
      <c r="E4" s="14" t="s">
        <v>76</v>
      </c>
      <c r="F4" s="14" t="s">
        <v>77</v>
      </c>
      <c r="G4" s="6" t="str">
        <f t="shared" ref="G4:M4" si="1">G3</f>
        <v>芷江镇蜈蚣坡村黄泥垅组</v>
      </c>
      <c r="H4" s="6">
        <f t="shared" si="1"/>
        <v>10</v>
      </c>
      <c r="I4" s="6">
        <f t="shared" si="1"/>
        <v>6</v>
      </c>
      <c r="J4" s="6" t="str">
        <f t="shared" si="1"/>
        <v>怀化至芷江高速公路(高速公路项目指挥部）（2017.06.14）</v>
      </c>
      <c r="K4" s="6">
        <f t="shared" si="1"/>
        <v>3.872</v>
      </c>
      <c r="L4" s="6">
        <f t="shared" si="1"/>
        <v>1.89</v>
      </c>
      <c r="M4" s="6">
        <f t="shared" si="1"/>
        <v>2.89</v>
      </c>
      <c r="N4" s="14" t="s">
        <v>78</v>
      </c>
      <c r="O4" s="14" t="s">
        <v>34</v>
      </c>
      <c r="P4" s="14" t="s">
        <v>35</v>
      </c>
      <c r="Q4" s="14"/>
      <c r="R4" s="14"/>
    </row>
    <row r="5" s="12" customFormat="1" ht="39" customHeight="1" spans="1:18">
      <c r="A5" s="14"/>
      <c r="B5" s="14" t="s">
        <v>79</v>
      </c>
      <c r="C5" s="14" t="s">
        <v>80</v>
      </c>
      <c r="D5" s="14" t="str">
        <f t="shared" si="0"/>
        <v>女</v>
      </c>
      <c r="E5" s="14" t="s">
        <v>81</v>
      </c>
      <c r="F5" s="14" t="s">
        <v>82</v>
      </c>
      <c r="G5" s="6" t="str">
        <f t="shared" ref="G5:M5" si="2">G4</f>
        <v>芷江镇蜈蚣坡村黄泥垅组</v>
      </c>
      <c r="H5" s="6">
        <f t="shared" si="2"/>
        <v>10</v>
      </c>
      <c r="I5" s="6">
        <f t="shared" si="2"/>
        <v>6</v>
      </c>
      <c r="J5" s="6" t="str">
        <f t="shared" si="2"/>
        <v>怀化至芷江高速公路(高速公路项目指挥部）（2017.06.14）</v>
      </c>
      <c r="K5" s="6">
        <f t="shared" si="2"/>
        <v>3.872</v>
      </c>
      <c r="L5" s="6">
        <f t="shared" si="2"/>
        <v>1.89</v>
      </c>
      <c r="M5" s="6">
        <f t="shared" si="2"/>
        <v>2.89</v>
      </c>
      <c r="N5" s="14" t="s">
        <v>78</v>
      </c>
      <c r="O5" s="14" t="s">
        <v>34</v>
      </c>
      <c r="P5" s="14" t="s">
        <v>35</v>
      </c>
      <c r="Q5" s="14"/>
      <c r="R5" s="14"/>
    </row>
    <row r="6" s="12" customFormat="1" ht="39" customHeight="1" spans="1:18">
      <c r="A6" s="14"/>
      <c r="B6" s="14" t="s">
        <v>83</v>
      </c>
      <c r="C6" s="14" t="s">
        <v>52</v>
      </c>
      <c r="D6" s="14" t="str">
        <f t="shared" si="0"/>
        <v>男</v>
      </c>
      <c r="E6" s="14" t="s">
        <v>84</v>
      </c>
      <c r="F6" s="14" t="s">
        <v>85</v>
      </c>
      <c r="G6" s="6" t="str">
        <f t="shared" ref="G6:M6" si="3">G5</f>
        <v>芷江镇蜈蚣坡村黄泥垅组</v>
      </c>
      <c r="H6" s="6">
        <f t="shared" si="3"/>
        <v>10</v>
      </c>
      <c r="I6" s="6">
        <f t="shared" si="3"/>
        <v>6</v>
      </c>
      <c r="J6" s="6" t="str">
        <f t="shared" si="3"/>
        <v>怀化至芷江高速公路(高速公路项目指挥部）（2017.06.14）</v>
      </c>
      <c r="K6" s="6">
        <f t="shared" si="3"/>
        <v>3.872</v>
      </c>
      <c r="L6" s="6">
        <f t="shared" si="3"/>
        <v>1.89</v>
      </c>
      <c r="M6" s="6">
        <f t="shared" si="3"/>
        <v>2.89</v>
      </c>
      <c r="N6" s="14" t="s">
        <v>74</v>
      </c>
      <c r="O6" s="14" t="s">
        <v>34</v>
      </c>
      <c r="P6" s="14" t="s">
        <v>35</v>
      </c>
      <c r="Q6" s="14"/>
      <c r="R6" s="14"/>
    </row>
    <row r="7" s="12" customFormat="1" ht="39" customHeight="1" spans="1:18">
      <c r="A7" s="14"/>
      <c r="B7" s="14" t="s">
        <v>86</v>
      </c>
      <c r="C7" s="14" t="s">
        <v>80</v>
      </c>
      <c r="D7" s="14" t="str">
        <f t="shared" si="0"/>
        <v>女</v>
      </c>
      <c r="E7" s="14" t="s">
        <v>87</v>
      </c>
      <c r="F7" s="14" t="s">
        <v>88</v>
      </c>
      <c r="G7" s="6" t="str">
        <f t="shared" ref="G7:M7" si="4">G6</f>
        <v>芷江镇蜈蚣坡村黄泥垅组</v>
      </c>
      <c r="H7" s="6">
        <f t="shared" si="4"/>
        <v>10</v>
      </c>
      <c r="I7" s="6">
        <f t="shared" si="4"/>
        <v>6</v>
      </c>
      <c r="J7" s="6" t="str">
        <f t="shared" si="4"/>
        <v>怀化至芷江高速公路(高速公路项目指挥部）（2017.06.14）</v>
      </c>
      <c r="K7" s="6">
        <f t="shared" si="4"/>
        <v>3.872</v>
      </c>
      <c r="L7" s="6">
        <f t="shared" si="4"/>
        <v>1.89</v>
      </c>
      <c r="M7" s="6">
        <f t="shared" si="4"/>
        <v>2.89</v>
      </c>
      <c r="N7" s="14" t="s">
        <v>74</v>
      </c>
      <c r="O7" s="14" t="s">
        <v>34</v>
      </c>
      <c r="P7" s="14" t="s">
        <v>35</v>
      </c>
      <c r="Q7" s="14"/>
      <c r="R7" s="14"/>
    </row>
    <row r="8" s="12" customFormat="1" ht="39" customHeight="1" spans="1:18">
      <c r="A8" s="14"/>
      <c r="B8" s="14" t="s">
        <v>89</v>
      </c>
      <c r="C8" s="14" t="s">
        <v>90</v>
      </c>
      <c r="D8" s="14" t="str">
        <f t="shared" si="0"/>
        <v>男</v>
      </c>
      <c r="E8" s="14" t="s">
        <v>91</v>
      </c>
      <c r="F8" s="14" t="s">
        <v>46</v>
      </c>
      <c r="G8" s="6" t="str">
        <f t="shared" ref="G8:M8" si="5">G7</f>
        <v>芷江镇蜈蚣坡村黄泥垅组</v>
      </c>
      <c r="H8" s="6">
        <f t="shared" si="5"/>
        <v>10</v>
      </c>
      <c r="I8" s="6">
        <f t="shared" si="5"/>
        <v>6</v>
      </c>
      <c r="J8" s="6" t="str">
        <f t="shared" si="5"/>
        <v>怀化至芷江高速公路(高速公路项目指挥部）（2017.06.14）</v>
      </c>
      <c r="K8" s="6">
        <f t="shared" si="5"/>
        <v>3.872</v>
      </c>
      <c r="L8" s="6">
        <f t="shared" si="5"/>
        <v>1.89</v>
      </c>
      <c r="M8" s="6">
        <f t="shared" si="5"/>
        <v>2.89</v>
      </c>
      <c r="N8" s="14" t="s">
        <v>74</v>
      </c>
      <c r="O8" s="14" t="s">
        <v>34</v>
      </c>
      <c r="P8" s="14"/>
      <c r="Q8" s="14"/>
      <c r="R8" s="18" t="s">
        <v>92</v>
      </c>
    </row>
    <row r="9" s="12" customFormat="1" ht="48" customHeight="1" spans="1:14">
      <c r="A9" s="12" t="s">
        <v>63</v>
      </c>
      <c r="H9" s="12" t="s">
        <v>64</v>
      </c>
      <c r="N9" s="12" t="s">
        <v>65</v>
      </c>
    </row>
    <row r="10" s="12" customFormat="1" ht="38" customHeight="1" spans="1:14">
      <c r="A10" s="12" t="s">
        <v>66</v>
      </c>
      <c r="H10" s="12" t="s">
        <v>66</v>
      </c>
      <c r="N10" s="12" t="s">
        <v>67</v>
      </c>
    </row>
  </sheetData>
  <mergeCells count="8">
    <mergeCell ref="A1:R1"/>
    <mergeCell ref="A9:E9"/>
    <mergeCell ref="H9:K9"/>
    <mergeCell ref="N9:P9"/>
    <mergeCell ref="A10:E10"/>
    <mergeCell ref="H10:K10"/>
    <mergeCell ref="N10:P10"/>
    <mergeCell ref="A3:A8"/>
  </mergeCells>
  <dataValidations count="1">
    <dataValidation type="list" allowBlank="1" showInputMessage="1" showErrorMessage="1" errorTitle="确认输入信息是否正确" sqref="P1:P10" errorStyle="warning">
      <formula1>"①,②"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115" zoomScaleNormal="100" workbookViewId="0">
      <selection activeCell="G2" sqref="G$1:G$1048576"/>
    </sheetView>
  </sheetViews>
  <sheetFormatPr defaultColWidth="9" defaultRowHeight="13.5"/>
  <cols>
    <col min="1" max="1" width="4" style="1" customWidth="1"/>
    <col min="2" max="2" width="7" style="1" customWidth="1"/>
    <col min="3" max="3" width="5.625" style="1" customWidth="1"/>
    <col min="4" max="4" width="5.375" style="1" customWidth="1"/>
    <col min="5" max="5" width="8.625" style="1" customWidth="1"/>
    <col min="6" max="6" width="18.25" style="1" customWidth="1"/>
    <col min="7" max="7" width="11.875" style="1" customWidth="1"/>
    <col min="8" max="8" width="6.96666666666667" style="1" customWidth="1"/>
    <col min="9" max="9" width="9" style="1"/>
    <col min="10" max="10" width="25.375" style="1" customWidth="1"/>
    <col min="11" max="11" width="7.25" style="1" customWidth="1"/>
    <col min="12" max="12" width="7.625" style="1" customWidth="1"/>
    <col min="13" max="13" width="7.5" style="1" customWidth="1"/>
    <col min="14" max="14" width="12.375" style="1" customWidth="1"/>
    <col min="15" max="15" width="12.625" style="1" customWidth="1"/>
    <col min="16" max="16" width="9.5" style="1" customWidth="1"/>
    <col min="17" max="17" width="8.25" style="1" customWidth="1"/>
    <col min="18" max="16384" width="9" style="1"/>
  </cols>
  <sheetData>
    <row r="1" s="1" customFormat="1" ht="53" customHeight="1" spans="1:18">
      <c r="A1" s="4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8" customHeight="1" spans="1:18">
      <c r="A2" s="5" t="s">
        <v>1</v>
      </c>
      <c r="B2" s="5" t="s">
        <v>10</v>
      </c>
      <c r="C2" s="6" t="s">
        <v>69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22</v>
      </c>
      <c r="O2" s="5" t="s">
        <v>23</v>
      </c>
      <c r="P2" s="6" t="s">
        <v>24</v>
      </c>
      <c r="Q2" s="6" t="s">
        <v>25</v>
      </c>
      <c r="R2" s="13" t="s">
        <v>26</v>
      </c>
    </row>
    <row r="3" s="3" customFormat="1" ht="32" customHeight="1" spans="1:18">
      <c r="A3" s="7">
        <v>1</v>
      </c>
      <c r="B3" s="8" t="s">
        <v>94</v>
      </c>
      <c r="C3" s="8" t="s">
        <v>28</v>
      </c>
      <c r="D3" s="8" t="str">
        <f t="shared" ref="D3:D15" si="0">IF(MOD(MID(F3,17,1),2),"男","女")</f>
        <v>男</v>
      </c>
      <c r="E3" s="8" t="s">
        <v>95</v>
      </c>
      <c r="F3" s="8" t="s">
        <v>96</v>
      </c>
      <c r="G3" s="6" t="s">
        <v>97</v>
      </c>
      <c r="H3" s="6">
        <v>4</v>
      </c>
      <c r="I3" s="6">
        <v>3</v>
      </c>
      <c r="J3" s="6" t="s">
        <v>32</v>
      </c>
      <c r="K3" s="6">
        <v>2.42</v>
      </c>
      <c r="L3" s="6">
        <v>2.31</v>
      </c>
      <c r="M3" s="6">
        <v>0.0275</v>
      </c>
      <c r="N3" s="8" t="s">
        <v>98</v>
      </c>
      <c r="O3" s="8" t="s">
        <v>34</v>
      </c>
      <c r="P3" s="8" t="s">
        <v>35</v>
      </c>
      <c r="Q3" s="14"/>
      <c r="R3" s="14"/>
    </row>
    <row r="4" s="3" customFormat="1" ht="32" customHeight="1" spans="1:18">
      <c r="A4" s="9"/>
      <c r="B4" s="8" t="s">
        <v>99</v>
      </c>
      <c r="C4" s="8" t="s">
        <v>37</v>
      </c>
      <c r="D4" s="8" t="str">
        <f t="shared" si="0"/>
        <v>女</v>
      </c>
      <c r="E4" s="8" t="s">
        <v>100</v>
      </c>
      <c r="F4" s="8" t="s">
        <v>101</v>
      </c>
      <c r="G4" s="6" t="str">
        <f t="shared" ref="G4:M4" si="1">G3</f>
        <v>芷江镇蜈蚣坡村井冲组</v>
      </c>
      <c r="H4" s="6">
        <f t="shared" si="1"/>
        <v>4</v>
      </c>
      <c r="I4" s="6">
        <f t="shared" si="1"/>
        <v>3</v>
      </c>
      <c r="J4" s="6" t="str">
        <f t="shared" si="1"/>
        <v>怀化至芷江高速公路(高速公路项目指挥部）（2017.06.14）</v>
      </c>
      <c r="K4" s="6">
        <f t="shared" si="1"/>
        <v>2.42</v>
      </c>
      <c r="L4" s="6">
        <f t="shared" si="1"/>
        <v>2.31</v>
      </c>
      <c r="M4" s="6">
        <f t="shared" si="1"/>
        <v>0.0275</v>
      </c>
      <c r="N4" s="8" t="s">
        <v>98</v>
      </c>
      <c r="O4" s="8" t="s">
        <v>34</v>
      </c>
      <c r="P4" s="8" t="s">
        <v>35</v>
      </c>
      <c r="Q4" s="14"/>
      <c r="R4" s="14"/>
    </row>
    <row r="5" s="3" customFormat="1" ht="32" customHeight="1" spans="1:18">
      <c r="A5" s="10"/>
      <c r="B5" s="8" t="s">
        <v>102</v>
      </c>
      <c r="C5" s="8" t="s">
        <v>41</v>
      </c>
      <c r="D5" s="8" t="str">
        <f t="shared" si="0"/>
        <v>男</v>
      </c>
      <c r="E5" s="8" t="s">
        <v>103</v>
      </c>
      <c r="F5" s="8" t="s">
        <v>54</v>
      </c>
      <c r="G5" s="6" t="str">
        <f t="shared" ref="G5:M5" si="2">G4</f>
        <v>芷江镇蜈蚣坡村井冲组</v>
      </c>
      <c r="H5" s="6">
        <f t="shared" si="2"/>
        <v>4</v>
      </c>
      <c r="I5" s="6">
        <f t="shared" si="2"/>
        <v>3</v>
      </c>
      <c r="J5" s="6" t="str">
        <f t="shared" si="2"/>
        <v>怀化至芷江高速公路(高速公路项目指挥部）（2017.06.14）</v>
      </c>
      <c r="K5" s="6">
        <f t="shared" si="2"/>
        <v>2.42</v>
      </c>
      <c r="L5" s="6">
        <f t="shared" si="2"/>
        <v>2.31</v>
      </c>
      <c r="M5" s="6">
        <f t="shared" si="2"/>
        <v>0.0275</v>
      </c>
      <c r="N5" s="8" t="s">
        <v>98</v>
      </c>
      <c r="O5" s="8" t="s">
        <v>34</v>
      </c>
      <c r="P5" s="8" t="s">
        <v>35</v>
      </c>
      <c r="Q5" s="14"/>
      <c r="R5" s="14"/>
    </row>
    <row r="6" s="3" customFormat="1" ht="32" customHeight="1" spans="1:18">
      <c r="A6" s="7">
        <v>2</v>
      </c>
      <c r="B6" s="8" t="s">
        <v>104</v>
      </c>
      <c r="C6" s="8" t="s">
        <v>28</v>
      </c>
      <c r="D6" s="8" t="str">
        <f t="shared" si="0"/>
        <v>男</v>
      </c>
      <c r="E6" s="8" t="s">
        <v>105</v>
      </c>
      <c r="F6" s="8" t="s">
        <v>106</v>
      </c>
      <c r="G6" s="6" t="s">
        <v>97</v>
      </c>
      <c r="H6" s="6">
        <v>4</v>
      </c>
      <c r="I6" s="6">
        <v>3</v>
      </c>
      <c r="J6" s="6" t="s">
        <v>32</v>
      </c>
      <c r="K6" s="6">
        <v>2.37</v>
      </c>
      <c r="L6" s="6">
        <v>2</v>
      </c>
      <c r="M6" s="6">
        <v>0.0925</v>
      </c>
      <c r="N6" s="8" t="s">
        <v>107</v>
      </c>
      <c r="O6" s="8" t="s">
        <v>34</v>
      </c>
      <c r="P6" s="8" t="s">
        <v>35</v>
      </c>
      <c r="Q6" s="14"/>
      <c r="R6" s="14"/>
    </row>
    <row r="7" s="3" customFormat="1" ht="32" customHeight="1" spans="1:18">
      <c r="A7" s="9"/>
      <c r="B7" s="8" t="s">
        <v>108</v>
      </c>
      <c r="C7" s="8" t="s">
        <v>37</v>
      </c>
      <c r="D7" s="8" t="str">
        <f t="shared" si="0"/>
        <v>女</v>
      </c>
      <c r="E7" s="8" t="s">
        <v>109</v>
      </c>
      <c r="F7" s="8" t="s">
        <v>110</v>
      </c>
      <c r="G7" s="6" t="str">
        <f t="shared" ref="G7:M7" si="3">G6</f>
        <v>芷江镇蜈蚣坡村井冲组</v>
      </c>
      <c r="H7" s="6">
        <f t="shared" si="3"/>
        <v>4</v>
      </c>
      <c r="I7" s="6">
        <f t="shared" si="3"/>
        <v>3</v>
      </c>
      <c r="J7" s="6" t="str">
        <f t="shared" si="3"/>
        <v>怀化至芷江高速公路(高速公路项目指挥部）（2017.06.14）</v>
      </c>
      <c r="K7" s="6">
        <f t="shared" si="3"/>
        <v>2.37</v>
      </c>
      <c r="L7" s="6">
        <f t="shared" si="3"/>
        <v>2</v>
      </c>
      <c r="M7" s="6">
        <f t="shared" si="3"/>
        <v>0.0925</v>
      </c>
      <c r="N7" s="8" t="s">
        <v>111</v>
      </c>
      <c r="O7" s="8" t="s">
        <v>34</v>
      </c>
      <c r="P7" s="8" t="s">
        <v>35</v>
      </c>
      <c r="Q7" s="14"/>
      <c r="R7" s="14"/>
    </row>
    <row r="8" s="3" customFormat="1" ht="32" customHeight="1" spans="1:18">
      <c r="A8" s="10"/>
      <c r="B8" s="8" t="s">
        <v>112</v>
      </c>
      <c r="C8" s="8" t="s">
        <v>52</v>
      </c>
      <c r="D8" s="8" t="str">
        <f t="shared" si="0"/>
        <v>男</v>
      </c>
      <c r="E8" s="8" t="s">
        <v>113</v>
      </c>
      <c r="F8" s="8" t="s">
        <v>114</v>
      </c>
      <c r="G8" s="6" t="str">
        <f t="shared" ref="G8:M8" si="4">G7</f>
        <v>芷江镇蜈蚣坡村井冲组</v>
      </c>
      <c r="H8" s="6">
        <f t="shared" si="4"/>
        <v>4</v>
      </c>
      <c r="I8" s="6">
        <f t="shared" si="4"/>
        <v>3</v>
      </c>
      <c r="J8" s="6" t="str">
        <f t="shared" si="4"/>
        <v>怀化至芷江高速公路(高速公路项目指挥部）（2017.06.14）</v>
      </c>
      <c r="K8" s="6">
        <f t="shared" si="4"/>
        <v>2.37</v>
      </c>
      <c r="L8" s="6">
        <f t="shared" si="4"/>
        <v>2</v>
      </c>
      <c r="M8" s="6">
        <f t="shared" si="4"/>
        <v>0.0925</v>
      </c>
      <c r="N8" s="8" t="s">
        <v>115</v>
      </c>
      <c r="O8" s="8" t="s">
        <v>34</v>
      </c>
      <c r="P8" s="8" t="s">
        <v>35</v>
      </c>
      <c r="Q8" s="14"/>
      <c r="R8" s="14"/>
    </row>
    <row r="9" s="3" customFormat="1" ht="32" customHeight="1" spans="1:18">
      <c r="A9" s="7">
        <v>3</v>
      </c>
      <c r="B9" s="8" t="s">
        <v>116</v>
      </c>
      <c r="C9" s="8" t="s">
        <v>28</v>
      </c>
      <c r="D9" s="8" t="str">
        <f t="shared" si="0"/>
        <v>男</v>
      </c>
      <c r="E9" s="8" t="s">
        <v>117</v>
      </c>
      <c r="F9" s="8" t="s">
        <v>118</v>
      </c>
      <c r="G9" s="6" t="s">
        <v>97</v>
      </c>
      <c r="H9" s="6">
        <v>5</v>
      </c>
      <c r="I9" s="6">
        <v>4</v>
      </c>
      <c r="J9" s="6" t="s">
        <v>32</v>
      </c>
      <c r="K9" s="6">
        <v>3.64</v>
      </c>
      <c r="L9" s="6">
        <v>2.95</v>
      </c>
      <c r="M9" s="6">
        <v>0.138</v>
      </c>
      <c r="N9" s="8" t="s">
        <v>119</v>
      </c>
      <c r="O9" s="8" t="s">
        <v>34</v>
      </c>
      <c r="P9" s="8"/>
      <c r="Q9" s="14" t="s">
        <v>55</v>
      </c>
      <c r="R9" s="14"/>
    </row>
    <row r="10" s="3" customFormat="1" ht="32" customHeight="1" spans="1:18">
      <c r="A10" s="9"/>
      <c r="B10" s="8" t="s">
        <v>120</v>
      </c>
      <c r="C10" s="8" t="s">
        <v>37</v>
      </c>
      <c r="D10" s="8" t="str">
        <f t="shared" si="0"/>
        <v>女</v>
      </c>
      <c r="E10" s="8" t="s">
        <v>121</v>
      </c>
      <c r="F10" s="8" t="s">
        <v>122</v>
      </c>
      <c r="G10" s="6" t="str">
        <f t="shared" ref="G10:M10" si="5">G9</f>
        <v>芷江镇蜈蚣坡村井冲组</v>
      </c>
      <c r="H10" s="6">
        <f t="shared" si="5"/>
        <v>5</v>
      </c>
      <c r="I10" s="6">
        <f t="shared" si="5"/>
        <v>4</v>
      </c>
      <c r="J10" s="6" t="str">
        <f t="shared" si="5"/>
        <v>怀化至芷江高速公路(高速公路项目指挥部）（2017.06.14）</v>
      </c>
      <c r="K10" s="6">
        <f t="shared" si="5"/>
        <v>3.64</v>
      </c>
      <c r="L10" s="6">
        <f t="shared" si="5"/>
        <v>2.95</v>
      </c>
      <c r="M10" s="6">
        <f t="shared" si="5"/>
        <v>0.138</v>
      </c>
      <c r="N10" s="8" t="s">
        <v>119</v>
      </c>
      <c r="O10" s="8" t="s">
        <v>34</v>
      </c>
      <c r="P10" s="8" t="s">
        <v>35</v>
      </c>
      <c r="Q10" s="14"/>
      <c r="R10" s="14"/>
    </row>
    <row r="11" s="3" customFormat="1" ht="32" customHeight="1" spans="1:18">
      <c r="A11" s="9"/>
      <c r="B11" s="8" t="s">
        <v>123</v>
      </c>
      <c r="C11" s="8" t="s">
        <v>52</v>
      </c>
      <c r="D11" s="8" t="str">
        <f t="shared" si="0"/>
        <v>男</v>
      </c>
      <c r="E11" s="8" t="s">
        <v>124</v>
      </c>
      <c r="F11" s="8" t="s">
        <v>125</v>
      </c>
      <c r="G11" s="6" t="str">
        <f t="shared" ref="G11:M11" si="6">G10</f>
        <v>芷江镇蜈蚣坡村井冲组</v>
      </c>
      <c r="H11" s="6">
        <f t="shared" si="6"/>
        <v>5</v>
      </c>
      <c r="I11" s="6">
        <f t="shared" si="6"/>
        <v>4</v>
      </c>
      <c r="J11" s="6" t="str">
        <f t="shared" si="6"/>
        <v>怀化至芷江高速公路(高速公路项目指挥部）（2017.06.14）</v>
      </c>
      <c r="K11" s="6">
        <f t="shared" si="6"/>
        <v>3.64</v>
      </c>
      <c r="L11" s="6">
        <f t="shared" si="6"/>
        <v>2.95</v>
      </c>
      <c r="M11" s="6">
        <f t="shared" si="6"/>
        <v>0.138</v>
      </c>
      <c r="N11" s="8" t="s">
        <v>126</v>
      </c>
      <c r="O11" s="8" t="s">
        <v>34</v>
      </c>
      <c r="P11" s="8" t="s">
        <v>35</v>
      </c>
      <c r="Q11" s="14"/>
      <c r="R11" s="14"/>
    </row>
    <row r="12" s="3" customFormat="1" ht="32" customHeight="1" spans="1:18">
      <c r="A12" s="10"/>
      <c r="B12" s="8" t="s">
        <v>127</v>
      </c>
      <c r="C12" s="8" t="s">
        <v>41</v>
      </c>
      <c r="D12" s="8" t="str">
        <f t="shared" si="0"/>
        <v>女</v>
      </c>
      <c r="E12" s="8" t="s">
        <v>128</v>
      </c>
      <c r="F12" s="8" t="s">
        <v>129</v>
      </c>
      <c r="G12" s="6" t="str">
        <f t="shared" ref="G12:M12" si="7">G11</f>
        <v>芷江镇蜈蚣坡村井冲组</v>
      </c>
      <c r="H12" s="6">
        <f t="shared" si="7"/>
        <v>5</v>
      </c>
      <c r="I12" s="6">
        <f t="shared" si="7"/>
        <v>4</v>
      </c>
      <c r="J12" s="6" t="str">
        <f t="shared" si="7"/>
        <v>怀化至芷江高速公路(高速公路项目指挥部）（2017.06.14）</v>
      </c>
      <c r="K12" s="6">
        <f t="shared" si="7"/>
        <v>3.64</v>
      </c>
      <c r="L12" s="6">
        <f t="shared" si="7"/>
        <v>2.95</v>
      </c>
      <c r="M12" s="6">
        <f t="shared" si="7"/>
        <v>0.138</v>
      </c>
      <c r="N12" s="8" t="s">
        <v>119</v>
      </c>
      <c r="O12" s="8" t="s">
        <v>34</v>
      </c>
      <c r="P12" s="8" t="s">
        <v>35</v>
      </c>
      <c r="Q12" s="14"/>
      <c r="R12" s="14"/>
    </row>
    <row r="13" s="3" customFormat="1" ht="32" customHeight="1" spans="1:18">
      <c r="A13" s="11">
        <v>4</v>
      </c>
      <c r="B13" s="11" t="s">
        <v>130</v>
      </c>
      <c r="C13" s="11" t="s">
        <v>28</v>
      </c>
      <c r="D13" s="8" t="str">
        <f t="shared" si="0"/>
        <v>男</v>
      </c>
      <c r="E13" s="8" t="s">
        <v>131</v>
      </c>
      <c r="F13" s="11" t="s">
        <v>46</v>
      </c>
      <c r="G13" s="6" t="s">
        <v>97</v>
      </c>
      <c r="H13" s="6">
        <v>3</v>
      </c>
      <c r="I13" s="6">
        <v>3</v>
      </c>
      <c r="J13" s="6" t="s">
        <v>32</v>
      </c>
      <c r="K13" s="6">
        <v>0.08</v>
      </c>
      <c r="L13" s="6">
        <v>0.03</v>
      </c>
      <c r="M13" s="6">
        <v>0.017</v>
      </c>
      <c r="N13" s="11" t="s">
        <v>132</v>
      </c>
      <c r="O13" s="11" t="s">
        <v>34</v>
      </c>
      <c r="P13" s="11" t="s">
        <v>35</v>
      </c>
      <c r="Q13" s="11"/>
      <c r="R13" s="11"/>
    </row>
    <row r="14" s="3" customFormat="1" ht="32" customHeight="1" spans="1:18">
      <c r="A14" s="11"/>
      <c r="B14" s="11" t="s">
        <v>133</v>
      </c>
      <c r="C14" s="11" t="s">
        <v>37</v>
      </c>
      <c r="D14" s="8" t="str">
        <f t="shared" si="0"/>
        <v>女</v>
      </c>
      <c r="E14" s="8" t="s">
        <v>134</v>
      </c>
      <c r="F14" s="11" t="s">
        <v>135</v>
      </c>
      <c r="G14" s="6" t="str">
        <f t="shared" ref="G14:M14" si="8">G13</f>
        <v>芷江镇蜈蚣坡村井冲组</v>
      </c>
      <c r="H14" s="6">
        <f t="shared" si="8"/>
        <v>3</v>
      </c>
      <c r="I14" s="6">
        <f t="shared" si="8"/>
        <v>3</v>
      </c>
      <c r="J14" s="6" t="str">
        <f t="shared" si="8"/>
        <v>怀化至芷江高速公路(高速公路项目指挥部）（2017.06.14）</v>
      </c>
      <c r="K14" s="6">
        <f t="shared" si="8"/>
        <v>0.08</v>
      </c>
      <c r="L14" s="6">
        <f t="shared" si="8"/>
        <v>0.03</v>
      </c>
      <c r="M14" s="6">
        <f t="shared" si="8"/>
        <v>0.017</v>
      </c>
      <c r="N14" s="11" t="s">
        <v>132</v>
      </c>
      <c r="O14" s="11" t="s">
        <v>34</v>
      </c>
      <c r="P14" s="11" t="s">
        <v>35</v>
      </c>
      <c r="Q14" s="11"/>
      <c r="R14" s="11"/>
    </row>
    <row r="15" s="3" customFormat="1" ht="32" customHeight="1" spans="1:18">
      <c r="A15" s="11"/>
      <c r="B15" s="11" t="s">
        <v>136</v>
      </c>
      <c r="C15" s="11" t="s">
        <v>52</v>
      </c>
      <c r="D15" s="8" t="str">
        <f t="shared" si="0"/>
        <v>男</v>
      </c>
      <c r="E15" s="8" t="s">
        <v>137</v>
      </c>
      <c r="F15" s="11" t="s">
        <v>138</v>
      </c>
      <c r="G15" s="6" t="str">
        <f t="shared" ref="G15:M15" si="9">G14</f>
        <v>芷江镇蜈蚣坡村井冲组</v>
      </c>
      <c r="H15" s="6">
        <f t="shared" si="9"/>
        <v>3</v>
      </c>
      <c r="I15" s="6">
        <f t="shared" si="9"/>
        <v>3</v>
      </c>
      <c r="J15" s="6" t="str">
        <f t="shared" si="9"/>
        <v>怀化至芷江高速公路(高速公路项目指挥部）（2017.06.14）</v>
      </c>
      <c r="K15" s="6">
        <f t="shared" si="9"/>
        <v>0.08</v>
      </c>
      <c r="L15" s="6">
        <f t="shared" si="9"/>
        <v>0.03</v>
      </c>
      <c r="M15" s="6">
        <f t="shared" si="9"/>
        <v>0.017</v>
      </c>
      <c r="N15" s="11" t="s">
        <v>132</v>
      </c>
      <c r="O15" s="11" t="s">
        <v>34</v>
      </c>
      <c r="P15" s="11" t="s">
        <v>35</v>
      </c>
      <c r="Q15" s="11"/>
      <c r="R15" s="11"/>
    </row>
    <row r="16" s="3" customFormat="1" ht="42" customHeight="1" spans="1:14">
      <c r="A16" s="3" t="s">
        <v>63</v>
      </c>
      <c r="G16" s="12"/>
      <c r="H16" s="3" t="s">
        <v>64</v>
      </c>
      <c r="J16" s="12"/>
      <c r="N16" s="3" t="s">
        <v>65</v>
      </c>
    </row>
    <row r="17" s="3" customFormat="1" ht="38" customHeight="1" spans="1:14">
      <c r="A17" s="3" t="s">
        <v>66</v>
      </c>
      <c r="G17" s="12"/>
      <c r="H17" s="3" t="s">
        <v>66</v>
      </c>
      <c r="J17" s="12"/>
      <c r="N17" s="3" t="s">
        <v>67</v>
      </c>
    </row>
  </sheetData>
  <mergeCells count="11">
    <mergeCell ref="A1:R1"/>
    <mergeCell ref="A16:E16"/>
    <mergeCell ref="H16:K16"/>
    <mergeCell ref="N16:P16"/>
    <mergeCell ref="A17:E17"/>
    <mergeCell ref="H17:K17"/>
    <mergeCell ref="N17:P17"/>
    <mergeCell ref="A3:A5"/>
    <mergeCell ref="A6:A8"/>
    <mergeCell ref="A9:A12"/>
    <mergeCell ref="A13:A15"/>
  </mergeCells>
  <dataValidations count="1">
    <dataValidation type="list" allowBlank="1" showInputMessage="1" showErrorMessage="1" errorTitle="确认输入信息是否正确" sqref="P1:P17" errorStyle="warning">
      <formula1>"①,②"</formula1>
    </dataValidation>
  </dataValidations>
  <printOptions horizontalCentered="1"/>
  <pageMargins left="0.751388888888889" right="0.751388888888889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牛角垅组</vt:lpstr>
      <vt:lpstr>黄泥垅组</vt:lpstr>
      <vt:lpstr>井冲组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2026-02-02T07:42:05Z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34DC108038F8460E8903AF51F09B2EC0_13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